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/>
  <mc:AlternateContent xmlns:mc="http://schemas.openxmlformats.org/markup-compatibility/2006">
    <mc:Choice Requires="x15">
      <x15ac:absPath xmlns:x15ac="http://schemas.microsoft.com/office/spreadsheetml/2010/11/ac" url="/Users/markhipp/Desktop/Saha et al 221220/Submission Pakage/"/>
    </mc:Choice>
  </mc:AlternateContent>
  <xr:revisionPtr revIDLastSave="0" documentId="8_{85DEC3F6-6212-954F-B1CC-8C96C49A8D20}" xr6:coauthVersionLast="47" xr6:coauthVersionMax="47" xr10:uidLastSave="{00000000-0000-0000-0000-000000000000}"/>
  <bookViews>
    <workbookView xWindow="780" yWindow="500" windowWidth="28800" windowHeight="15840" xr2:uid="{00000000-000D-0000-FFFF-FFFF00000000}"/>
  </bookViews>
  <sheets>
    <sheet name="Fig.1" sheetId="1" r:id="rId1"/>
    <sheet name="Fig.2" sheetId="2" r:id="rId2"/>
    <sheet name="Fig.3" sheetId="3" r:id="rId3"/>
    <sheet name="Fig.4" sheetId="4" r:id="rId4"/>
    <sheet name="Fig.5" sheetId="5" r:id="rId5"/>
    <sheet name="Fig.6" sheetId="6" r:id="rId6"/>
    <sheet name="Sup Fig.3" sheetId="8" r:id="rId7"/>
    <sheet name="Sup Fig.4" sheetId="9" r:id="rId8"/>
    <sheet name="Sup Fig.5" sheetId="11" r:id="rId9"/>
    <sheet name="Sup Fig.10" sheetId="10" r:id="rId10"/>
    <sheet name="Sup Fig.11" sheetId="14" r:id="rId11"/>
    <sheet name="Sup Fig.12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8" l="1"/>
  <c r="G4" i="8"/>
  <c r="F5" i="8"/>
  <c r="G5" i="8"/>
  <c r="F6" i="8"/>
  <c r="G6" i="8"/>
  <c r="F7" i="8"/>
  <c r="G7" i="8"/>
  <c r="F8" i="8"/>
  <c r="G8" i="8"/>
  <c r="F12" i="8"/>
  <c r="G12" i="8"/>
  <c r="F13" i="8"/>
  <c r="G13" i="8"/>
  <c r="F14" i="8"/>
  <c r="G14" i="8"/>
  <c r="F15" i="8"/>
  <c r="G15" i="8"/>
  <c r="F16" i="8"/>
  <c r="G16" i="8"/>
  <c r="F6" i="11"/>
  <c r="F7" i="11"/>
  <c r="E6" i="11"/>
  <c r="E7" i="11"/>
  <c r="F5" i="11"/>
  <c r="E5" i="11"/>
  <c r="E28" i="2"/>
  <c r="D28" i="2"/>
  <c r="C28" i="2"/>
  <c r="B28" i="2"/>
  <c r="E27" i="2"/>
  <c r="D27" i="2"/>
  <c r="C27" i="2"/>
  <c r="B27" i="2"/>
  <c r="E26" i="2"/>
  <c r="D26" i="2"/>
  <c r="C26" i="2"/>
  <c r="B26" i="2"/>
  <c r="E25" i="2"/>
  <c r="D25" i="2"/>
  <c r="C25" i="2"/>
  <c r="B25" i="2"/>
  <c r="G41" i="8"/>
  <c r="F41" i="8"/>
  <c r="G40" i="8"/>
  <c r="F40" i="8"/>
  <c r="G39" i="8"/>
  <c r="F39" i="8"/>
  <c r="G38" i="8"/>
  <c r="F38" i="8"/>
  <c r="G37" i="8"/>
  <c r="F37" i="8"/>
  <c r="G36" i="8"/>
  <c r="F36" i="8"/>
  <c r="G32" i="8"/>
  <c r="F32" i="8"/>
  <c r="G31" i="8"/>
  <c r="F31" i="8"/>
  <c r="G30" i="8"/>
  <c r="F30" i="8"/>
  <c r="G29" i="8"/>
  <c r="F29" i="8"/>
  <c r="G28" i="8"/>
  <c r="F28" i="8"/>
  <c r="G27" i="8"/>
  <c r="F27" i="8"/>
  <c r="G6" i="14"/>
  <c r="F6" i="14"/>
  <c r="G5" i="14"/>
  <c r="F5" i="14"/>
  <c r="G4" i="14"/>
  <c r="F4" i="14"/>
  <c r="G26" i="2" l="1"/>
  <c r="G28" i="2"/>
  <c r="G25" i="2"/>
  <c r="G27" i="2"/>
  <c r="F27" i="2"/>
  <c r="F26" i="2"/>
  <c r="F28" i="2"/>
  <c r="F25" i="2"/>
  <c r="E12" i="10"/>
  <c r="T13" i="10"/>
  <c r="T14" i="10"/>
  <c r="T15" i="10"/>
  <c r="T6" i="10"/>
  <c r="T7" i="10"/>
  <c r="T8" i="10"/>
  <c r="T12" i="10"/>
  <c r="T5" i="10"/>
  <c r="E5" i="10" s="1"/>
  <c r="R13" i="10"/>
  <c r="C13" i="10" s="1"/>
  <c r="R14" i="10"/>
  <c r="C14" i="10" s="1"/>
  <c r="R15" i="10"/>
  <c r="R6" i="10"/>
  <c r="R7" i="10"/>
  <c r="R8" i="10"/>
  <c r="R12" i="10"/>
  <c r="C12" i="10" s="1"/>
  <c r="R5" i="10"/>
  <c r="C5" i="10" s="1"/>
  <c r="S13" i="10"/>
  <c r="D13" i="10" s="1"/>
  <c r="S14" i="10"/>
  <c r="D14" i="10" s="1"/>
  <c r="S15" i="10"/>
  <c r="S6" i="10"/>
  <c r="S7" i="10"/>
  <c r="S8" i="10"/>
  <c r="S12" i="10"/>
  <c r="D12" i="10" s="1"/>
  <c r="S5" i="10"/>
  <c r="D5" i="10" s="1"/>
  <c r="D6" i="10" l="1"/>
  <c r="C6" i="10"/>
  <c r="F6" i="10" s="1"/>
  <c r="D15" i="10"/>
  <c r="G12" i="10"/>
  <c r="E15" i="10"/>
  <c r="F15" i="10" s="1"/>
  <c r="E6" i="10"/>
  <c r="C15" i="10"/>
  <c r="D8" i="10"/>
  <c r="C8" i="10"/>
  <c r="E8" i="10"/>
  <c r="E14" i="10"/>
  <c r="D7" i="10"/>
  <c r="C7" i="10"/>
  <c r="E7" i="10"/>
  <c r="E13" i="10"/>
  <c r="G5" i="10"/>
  <c r="F5" i="10"/>
  <c r="G6" i="10"/>
  <c r="G15" i="10"/>
  <c r="F14" i="10"/>
  <c r="G14" i="10"/>
  <c r="G13" i="10"/>
  <c r="F13" i="10"/>
  <c r="F12" i="10"/>
  <c r="H25" i="11"/>
  <c r="H26" i="11"/>
  <c r="H27" i="11"/>
  <c r="H32" i="11"/>
  <c r="H33" i="11"/>
  <c r="H34" i="11"/>
  <c r="H35" i="11"/>
  <c r="G25" i="11"/>
  <c r="G26" i="11"/>
  <c r="G27" i="11"/>
  <c r="G32" i="11"/>
  <c r="G33" i="11"/>
  <c r="G34" i="11"/>
  <c r="G35" i="11"/>
  <c r="H24" i="11"/>
  <c r="G24" i="11"/>
  <c r="G7" i="10" l="1"/>
  <c r="G8" i="10"/>
  <c r="F7" i="10"/>
  <c r="F8" i="10"/>
  <c r="E23" i="9"/>
  <c r="D23" i="9"/>
  <c r="C23" i="9"/>
  <c r="G23" i="9" s="1"/>
  <c r="E22" i="9"/>
  <c r="D22" i="9"/>
  <c r="C22" i="9"/>
  <c r="E21" i="9"/>
  <c r="D21" i="9"/>
  <c r="C21" i="9"/>
  <c r="E20" i="9"/>
  <c r="D20" i="9"/>
  <c r="C20" i="9"/>
  <c r="AD32" i="5"/>
  <c r="F32" i="5" s="1"/>
  <c r="Z33" i="5"/>
  <c r="AA33" i="5"/>
  <c r="AB33" i="5"/>
  <c r="AC33" i="5"/>
  <c r="AD33" i="5"/>
  <c r="Z34" i="5"/>
  <c r="AA34" i="5"/>
  <c r="AB34" i="5"/>
  <c r="Z35" i="5"/>
  <c r="AA35" i="5"/>
  <c r="AB35" i="5"/>
  <c r="AB36" i="5"/>
  <c r="AC36" i="5"/>
  <c r="AD36" i="5"/>
  <c r="AB37" i="5"/>
  <c r="AC37" i="5"/>
  <c r="AD37" i="5"/>
  <c r="Z38" i="5"/>
  <c r="AA38" i="5"/>
  <c r="AB38" i="5"/>
  <c r="AA32" i="5"/>
  <c r="C32" i="5" s="1"/>
  <c r="AB32" i="5"/>
  <c r="D32" i="5" s="1"/>
  <c r="AC32" i="5"/>
  <c r="E32" i="5" s="1"/>
  <c r="F21" i="9" l="1"/>
  <c r="C35" i="5"/>
  <c r="C33" i="5"/>
  <c r="E36" i="5"/>
  <c r="E37" i="5"/>
  <c r="E33" i="5"/>
  <c r="D35" i="5"/>
  <c r="D38" i="5"/>
  <c r="D36" i="5"/>
  <c r="D34" i="5"/>
  <c r="C38" i="5"/>
  <c r="D37" i="5"/>
  <c r="C34" i="5"/>
  <c r="D33" i="5"/>
  <c r="F33" i="5"/>
  <c r="G21" i="9"/>
  <c r="G22" i="9"/>
  <c r="F20" i="9"/>
  <c r="F22" i="9"/>
  <c r="F23" i="9"/>
  <c r="G20" i="9"/>
  <c r="F37" i="5"/>
  <c r="F36" i="5"/>
  <c r="Z32" i="5"/>
  <c r="G37" i="5" l="1"/>
  <c r="H37" i="5"/>
  <c r="H36" i="5"/>
  <c r="B35" i="5"/>
  <c r="B38" i="5"/>
  <c r="B33" i="5"/>
  <c r="B32" i="5"/>
  <c r="H32" i="5" s="1"/>
  <c r="B34" i="5"/>
  <c r="G36" i="5"/>
  <c r="B15" i="1"/>
  <c r="C15" i="1"/>
  <c r="D15" i="1"/>
  <c r="B16" i="1"/>
  <c r="F16" i="1" s="1"/>
  <c r="C16" i="1"/>
  <c r="D16" i="1"/>
  <c r="B17" i="1"/>
  <c r="C17" i="1"/>
  <c r="D17" i="1"/>
  <c r="B18" i="1"/>
  <c r="C18" i="1"/>
  <c r="D18" i="1"/>
  <c r="C14" i="1"/>
  <c r="D14" i="1"/>
  <c r="B14" i="1"/>
  <c r="F14" i="1" s="1"/>
  <c r="B6" i="1"/>
  <c r="F6" i="1" s="1"/>
  <c r="C6" i="1"/>
  <c r="D6" i="1"/>
  <c r="C5" i="1"/>
  <c r="D5" i="1"/>
  <c r="F5" i="1" s="1"/>
  <c r="B5" i="1"/>
  <c r="I5" i="12"/>
  <c r="I6" i="12"/>
  <c r="I7" i="12"/>
  <c r="I4" i="12"/>
  <c r="H5" i="12"/>
  <c r="H6" i="12"/>
  <c r="H7" i="12"/>
  <c r="H4" i="12"/>
  <c r="H15" i="11"/>
  <c r="H14" i="11"/>
  <c r="I6" i="9"/>
  <c r="I7" i="9"/>
  <c r="I8" i="9"/>
  <c r="I10" i="9"/>
  <c r="I11" i="9"/>
  <c r="I12" i="9"/>
  <c r="I13" i="9"/>
  <c r="I5" i="9"/>
  <c r="H6" i="6"/>
  <c r="H7" i="6"/>
  <c r="H8" i="6"/>
  <c r="H9" i="6"/>
  <c r="H5" i="6"/>
  <c r="F24" i="1"/>
  <c r="F25" i="1"/>
  <c r="F26" i="1"/>
  <c r="F27" i="1"/>
  <c r="F23" i="1"/>
  <c r="F15" i="1"/>
  <c r="G15" i="11"/>
  <c r="G14" i="11"/>
  <c r="F18" i="1" l="1"/>
  <c r="F17" i="1"/>
  <c r="H38" i="5"/>
  <c r="G38" i="5"/>
  <c r="G34" i="5"/>
  <c r="H34" i="5"/>
  <c r="G35" i="5"/>
  <c r="H35" i="5"/>
  <c r="H33" i="5"/>
  <c r="G33" i="5"/>
  <c r="H6" i="9"/>
  <c r="H7" i="9"/>
  <c r="H8" i="9"/>
  <c r="H10" i="9"/>
  <c r="H11" i="9"/>
  <c r="H12" i="9"/>
  <c r="H13" i="9"/>
  <c r="H5" i="9"/>
  <c r="F30" i="6" l="1"/>
  <c r="E30" i="6"/>
  <c r="F29" i="6"/>
  <c r="E29" i="6"/>
  <c r="G6" i="6" l="1"/>
  <c r="G7" i="6"/>
  <c r="G8" i="6"/>
  <c r="G9" i="6"/>
  <c r="G5" i="6"/>
  <c r="F19" i="6" l="1"/>
  <c r="F20" i="6"/>
  <c r="F21" i="6"/>
  <c r="E19" i="6"/>
  <c r="E20" i="6"/>
  <c r="E21" i="6"/>
  <c r="E18" i="6"/>
  <c r="F18" i="6"/>
  <c r="G32" i="5"/>
  <c r="E27" i="1"/>
  <c r="E26" i="1"/>
  <c r="E25" i="1"/>
  <c r="E24" i="1"/>
  <c r="E23" i="1"/>
  <c r="E15" i="1"/>
  <c r="E16" i="1"/>
  <c r="E17" i="1"/>
  <c r="E18" i="1"/>
  <c r="E14" i="1"/>
  <c r="G17" i="3"/>
  <c r="G18" i="3"/>
  <c r="G19" i="3"/>
  <c r="F17" i="3"/>
  <c r="F18" i="3"/>
  <c r="F19" i="3"/>
  <c r="G16" i="3"/>
  <c r="F16" i="3"/>
  <c r="G4" i="3"/>
  <c r="G6" i="3"/>
  <c r="G7" i="3"/>
  <c r="G5" i="3"/>
  <c r="F5" i="3"/>
  <c r="F6" i="3"/>
  <c r="F7" i="3"/>
  <c r="F4" i="3"/>
  <c r="E6" i="1"/>
  <c r="E5" i="1"/>
</calcChain>
</file>

<file path=xl/sharedStrings.xml><?xml version="1.0" encoding="utf-8"?>
<sst xmlns="http://schemas.openxmlformats.org/spreadsheetml/2006/main" count="631" uniqueCount="123">
  <si>
    <t>Fig.1e</t>
  </si>
  <si>
    <t>Fig.1f</t>
  </si>
  <si>
    <t>-CHX</t>
  </si>
  <si>
    <t>+CHX</t>
  </si>
  <si>
    <t>Rep1</t>
  </si>
  <si>
    <t>Rep2</t>
  </si>
  <si>
    <t>Rep3</t>
  </si>
  <si>
    <t>Stdev</t>
  </si>
  <si>
    <t>Inclusions/cell</t>
  </si>
  <si>
    <t>Fig.3d</t>
  </si>
  <si>
    <t>-TauRD-Y</t>
  </si>
  <si>
    <t>-Seed</t>
  </si>
  <si>
    <t>+Seed</t>
  </si>
  <si>
    <t>+TauRD-Y</t>
  </si>
  <si>
    <t>Fig.3e</t>
  </si>
  <si>
    <t>DMSO</t>
  </si>
  <si>
    <t>NMS</t>
  </si>
  <si>
    <t>Fig.5d</t>
  </si>
  <si>
    <t>0 h</t>
  </si>
  <si>
    <t>6 h</t>
  </si>
  <si>
    <t>12 h</t>
  </si>
  <si>
    <t>18 h</t>
  </si>
  <si>
    <t>24 h</t>
  </si>
  <si>
    <t>-Dox</t>
  </si>
  <si>
    <t>+Dox</t>
  </si>
  <si>
    <t>+Dox+WT</t>
  </si>
  <si>
    <t>+Dox+DG</t>
  </si>
  <si>
    <t>+Dox+EQ</t>
  </si>
  <si>
    <t>WT</t>
  </si>
  <si>
    <t>DG</t>
  </si>
  <si>
    <t>EQ/EQ</t>
  </si>
  <si>
    <t>%Transfected cells with aggregates</t>
  </si>
  <si>
    <t>Mean</t>
  </si>
  <si>
    <t>Fig.6b</t>
  </si>
  <si>
    <t>Fig.6c</t>
  </si>
  <si>
    <t>Fig.6d</t>
  </si>
  <si>
    <t>EV</t>
  </si>
  <si>
    <t>%FRET+  cells (Fold change)</t>
  </si>
  <si>
    <t>VER</t>
  </si>
  <si>
    <t>Epox</t>
  </si>
  <si>
    <t>MLN</t>
  </si>
  <si>
    <t>Rep4</t>
  </si>
  <si>
    <t>Rep5</t>
  </si>
  <si>
    <t>HMW/LMW quantification</t>
  </si>
  <si>
    <t>TauRD-Y (% of start)</t>
  </si>
  <si>
    <t>TauRD-Y* (% of start)</t>
  </si>
  <si>
    <t>Time (h)</t>
  </si>
  <si>
    <t>Neuronal Viability (%)</t>
  </si>
  <si>
    <t xml:space="preserve">Relative mRNA level (TauRD-Y) </t>
  </si>
  <si>
    <t xml:space="preserve">Relative mRNA level (TauRD-Y*) </t>
  </si>
  <si>
    <t>Fig.S3a</t>
  </si>
  <si>
    <t>TauRD-Y (% of control)</t>
  </si>
  <si>
    <t>Tet-TauRD-Y</t>
  </si>
  <si>
    <t>+Dox+Epox</t>
  </si>
  <si>
    <t>+Dox+Baf</t>
  </si>
  <si>
    <t>Tet-TauRD-Y*</t>
  </si>
  <si>
    <t>+Dox+3MA</t>
  </si>
  <si>
    <t>+Dox+VER</t>
  </si>
  <si>
    <t>+Dox+NMS</t>
  </si>
  <si>
    <t>&gt; 1.5 µm</t>
  </si>
  <si>
    <t>&lt; 1.5 µm</t>
  </si>
  <si>
    <r>
      <t>Average inclusion size (µm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</si>
  <si>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-NMS</t>
  </si>
  <si>
    <t>+NMS</t>
  </si>
  <si>
    <t>HMW</t>
  </si>
  <si>
    <t>LMW</t>
  </si>
  <si>
    <t>Fig.2c</t>
  </si>
  <si>
    <t>Fig.2f</t>
  </si>
  <si>
    <t>Fig.4a</t>
  </si>
  <si>
    <t>Fig.4d</t>
  </si>
  <si>
    <t>Fig.5c</t>
  </si>
  <si>
    <t># Inclusions</t>
  </si>
  <si>
    <t># Cells</t>
  </si>
  <si>
    <t>#Inclusions</t>
  </si>
  <si>
    <t>#Cells</t>
  </si>
  <si>
    <t>Inclusions/cell (fold change)</t>
  </si>
  <si>
    <t>+Dox+AE</t>
  </si>
  <si>
    <t>+Dox+RH</t>
  </si>
  <si>
    <t>-</t>
  </si>
  <si>
    <t>Inclusions/Cell</t>
  </si>
  <si>
    <t>Inclusions/cell [Fold change]</t>
  </si>
  <si>
    <t>siVCP-Dox</t>
  </si>
  <si>
    <t>siVCP+Dox</t>
  </si>
  <si>
    <t>#Inclusions/cell</t>
  </si>
  <si>
    <t xml:space="preserve">%FRET+  cells </t>
  </si>
  <si>
    <t>Fig.2d</t>
  </si>
  <si>
    <t>siCtrl-Dox</t>
  </si>
  <si>
    <t>siCtrl+Dox</t>
  </si>
  <si>
    <t>% Total area occupied by aggregates</t>
  </si>
  <si>
    <t>Fig.S12d</t>
  </si>
  <si>
    <t>Fig.S11b</t>
  </si>
  <si>
    <t>Fig.S10a</t>
  </si>
  <si>
    <t>Fig.S5k</t>
  </si>
  <si>
    <t>Fig.S5h</t>
  </si>
  <si>
    <t>Fig.S5g</t>
  </si>
  <si>
    <t>Normalized TauRD-Y signal on filter trap</t>
  </si>
  <si>
    <t>Fig.S4a</t>
  </si>
  <si>
    <t>Fig.S4c</t>
  </si>
  <si>
    <t>Fig.S3d</t>
  </si>
  <si>
    <t>gene</t>
  </si>
  <si>
    <t>mean</t>
  </si>
  <si>
    <t>RPS18</t>
  </si>
  <si>
    <t xml:space="preserve">TauRD-Y 0h </t>
  </si>
  <si>
    <t>TauRD-Y 3h</t>
  </si>
  <si>
    <t>TauRD-Y 6h</t>
  </si>
  <si>
    <t>TauRD-Y 12h</t>
  </si>
  <si>
    <t>TauRD-Y 18h</t>
  </si>
  <si>
    <t>TauRD-Y 24h</t>
  </si>
  <si>
    <t xml:space="preserve">TauRD-Y* 0h </t>
  </si>
  <si>
    <t>TauRD-Y* 3h</t>
  </si>
  <si>
    <t>TauRD-Y* 6h</t>
  </si>
  <si>
    <t>TauRD-Y* 12h</t>
  </si>
  <si>
    <t>TauRD-Y* 18h</t>
  </si>
  <si>
    <t>TauRD-Y* 24h</t>
  </si>
  <si>
    <t>Tau</t>
  </si>
  <si>
    <t>Rep-1</t>
  </si>
  <si>
    <t>Rep-2</t>
  </si>
  <si>
    <t>Rep-3</t>
  </si>
  <si>
    <t>Ct 1</t>
  </si>
  <si>
    <t>Ct 2</t>
  </si>
  <si>
    <r>
      <rPr>
        <sz val="11"/>
        <color theme="1"/>
        <rFont val="Calibri"/>
        <family val="2"/>
      </rPr>
      <t>ΔΔ C</t>
    </r>
    <r>
      <rPr>
        <sz val="11"/>
        <color theme="1"/>
        <rFont val="Calibri"/>
        <family val="2"/>
        <scheme val="minor"/>
      </rPr>
      <t>t</t>
    </r>
  </si>
  <si>
    <r>
      <rPr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  <scheme val="minor"/>
      </rPr>
      <t xml:space="preserve"> Ct</t>
    </r>
  </si>
  <si>
    <r>
      <t xml:space="preserve">Fold change based on </t>
    </r>
    <r>
      <rPr>
        <sz val="11"/>
        <color theme="1"/>
        <rFont val="Calibri"/>
        <family val="2"/>
      </rPr>
      <t>Δ C</t>
    </r>
    <r>
      <rPr>
        <sz val="11"/>
        <color theme="1"/>
        <rFont val="Calibri"/>
        <family val="2"/>
        <scheme val="minor"/>
      </rPr>
      <t>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</si>
</sst>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0" borderId="0"/>
  </cellStyleXfs>
  <cellXfs count="33">
    <xf numFmtId="0" fontId="0" fillId="0" borderId="0" xfId="0"/>
    <xf numFmtId="0" fontId="1" fillId="2" borderId="1" xfId="1"/>
    <xf numFmtId="0" fontId="0" fillId="0" borderId="0" xfId="0" quotePrefix="1"/>
    <xf numFmtId="164" fontId="0" fillId="0" borderId="0" xfId="0" applyNumberFormat="1"/>
    <xf numFmtId="0" fontId="0" fillId="0" borderId="0" xfId="0" applyAlignment="1">
      <alignment horizontal="center"/>
    </xf>
    <xf numFmtId="0" fontId="2" fillId="0" borderId="0" xfId="2"/>
    <xf numFmtId="1" fontId="0" fillId="0" borderId="0" xfId="0" applyNumberFormat="1"/>
    <xf numFmtId="0" fontId="0" fillId="0" borderId="3" xfId="0" applyBorder="1" applyAlignment="1">
      <alignment horizontal="center"/>
    </xf>
    <xf numFmtId="165" fontId="0" fillId="0" borderId="0" xfId="0" applyNumberFormat="1"/>
    <xf numFmtId="2" fontId="0" fillId="0" borderId="0" xfId="0" applyNumberFormat="1"/>
    <xf numFmtId="164" fontId="1" fillId="2" borderId="1" xfId="1" applyNumberFormat="1"/>
    <xf numFmtId="164" fontId="0" fillId="0" borderId="0" xfId="0" applyNumberFormat="1" applyAlignment="1">
      <alignment horizontal="center"/>
    </xf>
    <xf numFmtId="164" fontId="0" fillId="0" borderId="0" xfId="0" quotePrefix="1" applyNumberFormat="1"/>
    <xf numFmtId="164" fontId="2" fillId="0" borderId="0" xfId="2" applyNumberFormat="1"/>
    <xf numFmtId="0" fontId="0" fillId="0" borderId="0" xfId="0" applyAlignment="1">
      <alignment horizontal="center" vertical="center" wrapText="1"/>
    </xf>
    <xf numFmtId="0" fontId="0" fillId="0" borderId="2" xfId="0" applyBorder="1"/>
    <xf numFmtId="164" fontId="0" fillId="0" borderId="0" xfId="0" quotePrefix="1" applyNumberFormat="1" applyAlignment="1">
      <alignment horizontal="right"/>
    </xf>
    <xf numFmtId="0" fontId="5" fillId="0" borderId="0" xfId="0" applyFont="1"/>
    <xf numFmtId="0" fontId="6" fillId="0" borderId="0" xfId="2" applyFont="1"/>
    <xf numFmtId="0" fontId="0" fillId="0" borderId="0" xfId="0" quotePrefix="1" applyAlignment="1">
      <alignment horizontal="right"/>
    </xf>
    <xf numFmtId="0" fontId="0" fillId="0" borderId="0" xfId="0" applyAlignment="1">
      <alignment vertical="center" wrapText="1"/>
    </xf>
    <xf numFmtId="0" fontId="7" fillId="0" borderId="0" xfId="0" applyFont="1"/>
    <xf numFmtId="0" fontId="0" fillId="0" borderId="4" xfId="0" applyBorder="1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2" xfId="2" applyBorder="1" applyAlignment="1">
      <alignment horizontal="center"/>
    </xf>
    <xf numFmtId="0" fontId="0" fillId="0" borderId="0" xfId="0" applyAlignment="1">
      <alignment horizontal="center" vertical="center" wrapText="1"/>
    </xf>
  </cellXfs>
  <cellStyles count="3">
    <cellStyle name="Normal" xfId="0" builtinId="0"/>
    <cellStyle name="Normal 2" xfId="2" xr:uid="{FF0A2D9B-4CF8-4EF1-8DCD-25E21CB187B1}"/>
    <cellStyle name="Output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171449</xdr:colOff>
      <xdr:row>0</xdr:row>
      <xdr:rowOff>161925</xdr:rowOff>
    </xdr:from>
    <xdr:to>
      <xdr:col>7</xdr:col>
      <xdr:colOff>114300</xdr:colOff>
      <xdr:row>19</xdr:row>
      <xdr:rowOff>22861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D247015-12DE-434C-AABE-7894013296B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62" t="5832" r="61792" b="44425"/>
        <a:stretch/>
      </xdr:blipFill>
      <xdr:spPr>
        <a:xfrm>
          <a:off x="781049" y="161925"/>
          <a:ext cx="3600451" cy="3480436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285751</xdr:colOff>
      <xdr:row>34</xdr:row>
      <xdr:rowOff>66675</xdr:rowOff>
    </xdr:from>
    <xdr:to>
      <xdr:col>6</xdr:col>
      <xdr:colOff>304801</xdr:colOff>
      <xdr:row>52</xdr:row>
      <xdr:rowOff>118111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CF9C963-BED3-4081-B940-36A81777CF8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8505" t="4198" r="16838" b="46059"/>
        <a:stretch/>
      </xdr:blipFill>
      <xdr:spPr>
        <a:xfrm>
          <a:off x="895351" y="4257675"/>
          <a:ext cx="3067050" cy="3480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190501</xdr:colOff>
      <xdr:row>1</xdr:row>
      <xdr:rowOff>38100</xdr:rowOff>
    </xdr:from>
    <xdr:to>
      <xdr:col>6</xdr:col>
      <xdr:colOff>542925</xdr:colOff>
      <xdr:row>17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E36E11D-DD9A-4E56-9C84-727F5C7B694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54" t="15536" r="72379" b="32462"/>
        <a:stretch/>
      </xdr:blipFill>
      <xdr:spPr>
        <a:xfrm>
          <a:off x="1409701" y="228600"/>
          <a:ext cx="2790824" cy="3067050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20</xdr:row>
      <xdr:rowOff>171450</xdr:rowOff>
    </xdr:from>
    <xdr:to>
      <xdr:col>12</xdr:col>
      <xdr:colOff>295275</xdr:colOff>
      <xdr:row>37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805186D-928A-43F0-8EDB-EC633C17B3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8485" t="13114" r="4991" b="34884"/>
        <a:stretch/>
      </xdr:blipFill>
      <xdr:spPr>
        <a:xfrm>
          <a:off x="1333500" y="3981450"/>
          <a:ext cx="6276975" cy="3067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231774</xdr:colOff>
      <xdr:row>1</xdr:row>
      <xdr:rowOff>4232</xdr:rowOff>
    </xdr:from>
    <xdr:to>
      <xdr:col>5</xdr:col>
      <xdr:colOff>298450</xdr:colOff>
      <xdr:row>25</xdr:row>
      <xdr:rowOff>132317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4CAF8A4-2F48-4F0B-AA37-47D7020285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623" t="8497" r="62990" b="18736"/>
        <a:stretch/>
      </xdr:blipFill>
      <xdr:spPr>
        <a:xfrm>
          <a:off x="1046691" y="194732"/>
          <a:ext cx="2807759" cy="4700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7"/>
  <sheetViews>
    <sheetView tabSelected="1" workbookViewId="0">
      <selection activeCell="K28" sqref="K28"/>
    </sheetView>
  </sheetViews>
  <sheetFormatPr baseColWidth="10" defaultColWidth="9.1640625" defaultRowHeight="15" x14ac:dyDescent="0.2"/>
  <cols>
    <col min="1" max="16384" width="9.1640625" style="3"/>
  </cols>
  <sheetData>
    <row r="1" spans="1:25" x14ac:dyDescent="0.2">
      <c r="A1" s="10" t="s">
        <v>0</v>
      </c>
    </row>
    <row r="3" spans="1:25" x14ac:dyDescent="0.2">
      <c r="B3" s="25" t="s">
        <v>8</v>
      </c>
      <c r="C3" s="25"/>
      <c r="D3" s="25"/>
      <c r="I3" s="25" t="s">
        <v>71</v>
      </c>
      <c r="J3" s="25"/>
      <c r="K3" s="25"/>
      <c r="N3" s="25" t="s">
        <v>72</v>
      </c>
      <c r="O3" s="25"/>
      <c r="P3" s="25"/>
    </row>
    <row r="4" spans="1:25" x14ac:dyDescent="0.2">
      <c r="B4" s="3" t="s">
        <v>4</v>
      </c>
      <c r="C4" s="3" t="s">
        <v>5</v>
      </c>
      <c r="D4" s="3" t="s">
        <v>6</v>
      </c>
      <c r="E4" s="11" t="s">
        <v>32</v>
      </c>
      <c r="F4" s="11" t="s">
        <v>7</v>
      </c>
      <c r="I4" s="3" t="s">
        <v>4</v>
      </c>
      <c r="J4" s="3" t="s">
        <v>5</v>
      </c>
      <c r="K4" s="3" t="s">
        <v>6</v>
      </c>
      <c r="N4" s="3" t="s">
        <v>4</v>
      </c>
      <c r="O4" s="3" t="s">
        <v>5</v>
      </c>
      <c r="P4" s="3" t="s">
        <v>6</v>
      </c>
    </row>
    <row r="5" spans="1:25" x14ac:dyDescent="0.2">
      <c r="A5" s="12" t="s">
        <v>2</v>
      </c>
      <c r="B5" s="3">
        <f>I5/N5</f>
        <v>1.7729323308270677</v>
      </c>
      <c r="C5" s="3">
        <f t="shared" ref="C5:D5" si="0">J5/O5</f>
        <v>1.5583596214511042</v>
      </c>
      <c r="D5" s="3">
        <f t="shared" si="0"/>
        <v>1.0342465753424657</v>
      </c>
      <c r="E5" s="3">
        <f>AVERAGE(B5:D5)</f>
        <v>1.4551795092068793</v>
      </c>
      <c r="F5" s="3">
        <f>STDEV(B5:D5)</f>
        <v>0.37999837237942474</v>
      </c>
      <c r="H5" s="12" t="s">
        <v>2</v>
      </c>
      <c r="I5">
        <v>1179</v>
      </c>
      <c r="J5">
        <v>988</v>
      </c>
      <c r="K5">
        <v>604</v>
      </c>
      <c r="L5"/>
      <c r="M5" s="2" t="s">
        <v>2</v>
      </c>
      <c r="N5">
        <v>665</v>
      </c>
      <c r="O5">
        <v>634</v>
      </c>
      <c r="P5">
        <v>584</v>
      </c>
    </row>
    <row r="6" spans="1:25" x14ac:dyDescent="0.2">
      <c r="A6" s="12" t="s">
        <v>3</v>
      </c>
      <c r="B6" s="3">
        <f>I6/N6</f>
        <v>0.55536028119507908</v>
      </c>
      <c r="C6" s="3">
        <f t="shared" ref="C6" si="1">J6/O6</f>
        <v>0.55675675675675673</v>
      </c>
      <c r="D6" s="3">
        <f t="shared" ref="D6" si="2">K6/P6</f>
        <v>0.24919614147909969</v>
      </c>
      <c r="E6" s="3">
        <f>AVERAGE(B6:D6)</f>
        <v>0.45377105981031191</v>
      </c>
      <c r="F6" s="3">
        <f>STDEV(B6:D6)</f>
        <v>0.17716845216816993</v>
      </c>
      <c r="H6" s="12" t="s">
        <v>3</v>
      </c>
      <c r="I6">
        <v>316</v>
      </c>
      <c r="J6">
        <v>309</v>
      </c>
      <c r="K6">
        <v>155</v>
      </c>
      <c r="L6"/>
      <c r="M6" s="2" t="s">
        <v>3</v>
      </c>
      <c r="N6">
        <v>569</v>
      </c>
      <c r="O6">
        <v>555</v>
      </c>
      <c r="P6">
        <v>622</v>
      </c>
    </row>
    <row r="9" spans="1:25" x14ac:dyDescent="0.2">
      <c r="H9"/>
      <c r="I9"/>
      <c r="J9"/>
      <c r="K9"/>
    </row>
    <row r="10" spans="1:25" x14ac:dyDescent="0.2">
      <c r="H10"/>
      <c r="I10"/>
      <c r="J10"/>
      <c r="K10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x14ac:dyDescent="0.2">
      <c r="A11" s="10" t="s">
        <v>1</v>
      </c>
      <c r="H11"/>
      <c r="I11"/>
      <c r="J11"/>
      <c r="K11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x14ac:dyDescent="0.2">
      <c r="B12" s="25" t="s">
        <v>8</v>
      </c>
      <c r="C12" s="25"/>
      <c r="D12" s="25"/>
      <c r="I12" s="25" t="s">
        <v>71</v>
      </c>
      <c r="J12" s="25"/>
      <c r="K12" s="25"/>
      <c r="N12" s="25" t="s">
        <v>72</v>
      </c>
      <c r="O12" s="25"/>
      <c r="P12" s="25"/>
      <c r="Q12" s="13"/>
      <c r="R12" s="13"/>
      <c r="S12" s="13"/>
      <c r="T12" s="13"/>
      <c r="U12" s="13"/>
      <c r="V12" s="13"/>
      <c r="W12" s="13"/>
      <c r="X12" s="13"/>
      <c r="Y12" s="13"/>
    </row>
    <row r="13" spans="1:25" x14ac:dyDescent="0.2">
      <c r="B13" s="3" t="s">
        <v>4</v>
      </c>
      <c r="C13" s="3" t="s">
        <v>5</v>
      </c>
      <c r="D13" s="3" t="s">
        <v>6</v>
      </c>
      <c r="E13" s="11" t="s">
        <v>32</v>
      </c>
      <c r="F13" s="11" t="s">
        <v>7</v>
      </c>
      <c r="I13" s="3" t="s">
        <v>4</v>
      </c>
      <c r="J13" s="3" t="s">
        <v>5</v>
      </c>
      <c r="K13" s="3" t="s">
        <v>6</v>
      </c>
      <c r="N13" s="3" t="s">
        <v>4</v>
      </c>
      <c r="O13" s="3" t="s">
        <v>5</v>
      </c>
      <c r="P13" s="3" t="s">
        <v>6</v>
      </c>
      <c r="Q13" s="13"/>
      <c r="R13" s="13"/>
      <c r="S13" s="13"/>
      <c r="T13" s="13"/>
      <c r="U13" s="13"/>
      <c r="V13" s="13"/>
      <c r="W13" s="13"/>
      <c r="X13" s="13"/>
      <c r="Y13" s="13"/>
    </row>
    <row r="14" spans="1:25" x14ac:dyDescent="0.2">
      <c r="A14" s="11" t="s">
        <v>18</v>
      </c>
      <c r="B14" s="3">
        <f>I14/N14</f>
        <v>5.3267716535433074</v>
      </c>
      <c r="C14" s="3">
        <f t="shared" ref="C14:D14" si="3">J14/O14</f>
        <v>5.4022662889518411</v>
      </c>
      <c r="D14" s="3">
        <f t="shared" si="3"/>
        <v>3.7672209026128267</v>
      </c>
      <c r="E14" s="3">
        <f>AVERAGE(B14:D14)</f>
        <v>4.8320862817026589</v>
      </c>
      <c r="F14" s="3">
        <f>STDEV(B14:D14)</f>
        <v>0.92297267927169335</v>
      </c>
      <c r="H14" s="11" t="s">
        <v>18</v>
      </c>
      <c r="I14">
        <v>1353</v>
      </c>
      <c r="J14">
        <v>1907</v>
      </c>
      <c r="K14">
        <v>1586</v>
      </c>
      <c r="M14" s="11" t="s">
        <v>18</v>
      </c>
      <c r="N14" s="18">
        <v>254</v>
      </c>
      <c r="O14" s="18">
        <v>353</v>
      </c>
      <c r="P14" s="18">
        <v>421</v>
      </c>
      <c r="Q14" s="5"/>
      <c r="R14" s="13"/>
      <c r="S14" s="13"/>
      <c r="T14" s="13"/>
      <c r="U14" s="13"/>
      <c r="V14" s="13"/>
      <c r="W14" s="13"/>
      <c r="X14" s="13"/>
      <c r="Y14" s="13"/>
    </row>
    <row r="15" spans="1:25" x14ac:dyDescent="0.2">
      <c r="A15" s="11" t="s">
        <v>19</v>
      </c>
      <c r="B15" s="3">
        <f t="shared" ref="B15:B18" si="4">I15/N15</f>
        <v>3.9864130434782608</v>
      </c>
      <c r="C15" s="3">
        <f t="shared" ref="C15:C18" si="5">J15/O15</f>
        <v>4.2414965986394559</v>
      </c>
      <c r="D15" s="3">
        <f t="shared" ref="D15:D18" si="6">K15/P15</f>
        <v>3.1909722222222223</v>
      </c>
      <c r="E15" s="3">
        <f>AVERAGE(B15:D15)</f>
        <v>3.8062939547799792</v>
      </c>
      <c r="F15" s="3">
        <f>STDEV(B15:D15)</f>
        <v>0.54793478712967258</v>
      </c>
      <c r="H15" s="11" t="s">
        <v>19</v>
      </c>
      <c r="I15">
        <v>1467</v>
      </c>
      <c r="J15">
        <v>1247</v>
      </c>
      <c r="K15">
        <v>919</v>
      </c>
      <c r="M15" s="11" t="s">
        <v>19</v>
      </c>
      <c r="N15" s="17">
        <v>368</v>
      </c>
      <c r="O15" s="18">
        <v>294</v>
      </c>
      <c r="P15" s="18">
        <v>288</v>
      </c>
      <c r="Q15" s="5"/>
      <c r="R15" s="13"/>
      <c r="S15" s="13"/>
      <c r="T15" s="13"/>
      <c r="U15" s="13"/>
      <c r="V15" s="13"/>
      <c r="W15" s="13"/>
      <c r="X15" s="13"/>
      <c r="Y15" s="13"/>
    </row>
    <row r="16" spans="1:25" x14ac:dyDescent="0.2">
      <c r="A16" s="11" t="s">
        <v>20</v>
      </c>
      <c r="B16" s="3">
        <f t="shared" si="4"/>
        <v>1.8059360730593608</v>
      </c>
      <c r="C16" s="3">
        <f t="shared" si="5"/>
        <v>2.1880108991825611</v>
      </c>
      <c r="D16" s="3">
        <f t="shared" si="6"/>
        <v>1.6074270557029178</v>
      </c>
      <c r="E16" s="3">
        <f>AVERAGE(B16:D16)</f>
        <v>1.8671246759816131</v>
      </c>
      <c r="F16" s="3">
        <f>STDEV(B16:D16)</f>
        <v>0.29508885724995138</v>
      </c>
      <c r="H16" s="11" t="s">
        <v>20</v>
      </c>
      <c r="I16">
        <v>791</v>
      </c>
      <c r="J16">
        <v>803</v>
      </c>
      <c r="K16">
        <v>606</v>
      </c>
      <c r="M16" s="11" t="s">
        <v>20</v>
      </c>
      <c r="N16" s="18">
        <v>438</v>
      </c>
      <c r="O16" s="18">
        <v>367</v>
      </c>
      <c r="P16" s="18">
        <v>377</v>
      </c>
      <c r="Q16" s="5"/>
      <c r="R16" s="13"/>
      <c r="S16" s="13"/>
      <c r="T16" s="13"/>
      <c r="U16" s="13"/>
      <c r="V16" s="13"/>
      <c r="W16" s="13"/>
      <c r="X16" s="13"/>
      <c r="Y16" s="13"/>
    </row>
    <row r="17" spans="1:25" x14ac:dyDescent="0.2">
      <c r="A17" s="11" t="s">
        <v>21</v>
      </c>
      <c r="B17" s="3">
        <f t="shared" si="4"/>
        <v>0.81190019193857965</v>
      </c>
      <c r="C17" s="3">
        <f t="shared" si="5"/>
        <v>1.0861538461538462</v>
      </c>
      <c r="D17" s="3">
        <f t="shared" si="6"/>
        <v>0.39935064935064934</v>
      </c>
      <c r="E17" s="3">
        <f>AVERAGE(B17:D17)</f>
        <v>0.76580156248102504</v>
      </c>
      <c r="F17" s="3">
        <f>STDEV(B17:D17)</f>
        <v>0.34571443492161497</v>
      </c>
      <c r="H17" s="11" t="s">
        <v>21</v>
      </c>
      <c r="I17">
        <v>423</v>
      </c>
      <c r="J17">
        <v>353</v>
      </c>
      <c r="K17">
        <v>123</v>
      </c>
      <c r="M17" s="11" t="s">
        <v>21</v>
      </c>
      <c r="N17" s="18">
        <v>521</v>
      </c>
      <c r="O17" s="18">
        <v>325</v>
      </c>
      <c r="P17" s="18">
        <v>308</v>
      </c>
      <c r="Q17" s="5"/>
      <c r="R17" s="13"/>
      <c r="S17" s="13"/>
      <c r="T17" s="13"/>
      <c r="U17" s="13"/>
      <c r="V17" s="13"/>
      <c r="W17" s="13"/>
      <c r="X17" s="13"/>
      <c r="Y17" s="13"/>
    </row>
    <row r="18" spans="1:25" x14ac:dyDescent="0.2">
      <c r="A18" s="11" t="s">
        <v>22</v>
      </c>
      <c r="B18" s="3">
        <f t="shared" si="4"/>
        <v>0.26315789473684209</v>
      </c>
      <c r="C18" s="3">
        <f t="shared" si="5"/>
        <v>0.42192691029900331</v>
      </c>
      <c r="D18" s="3">
        <f t="shared" si="6"/>
        <v>0.1693121693121693</v>
      </c>
      <c r="E18" s="3">
        <f>AVERAGE(B18:D18)</f>
        <v>0.28479899144933823</v>
      </c>
      <c r="F18" s="3">
        <f>STDEV(B18:D18)</f>
        <v>0.12769026838859346</v>
      </c>
      <c r="H18" s="11" t="s">
        <v>22</v>
      </c>
      <c r="I18">
        <v>150</v>
      </c>
      <c r="J18">
        <v>127</v>
      </c>
      <c r="K18">
        <v>64</v>
      </c>
      <c r="M18" s="11" t="s">
        <v>22</v>
      </c>
      <c r="N18" s="18">
        <v>570</v>
      </c>
      <c r="O18" s="18">
        <v>301</v>
      </c>
      <c r="P18" s="18">
        <v>378</v>
      </c>
      <c r="Q18" s="5"/>
      <c r="R18" s="13"/>
      <c r="S18" s="13"/>
      <c r="T18" s="13"/>
      <c r="U18" s="13"/>
      <c r="V18" s="13"/>
      <c r="W18" s="13"/>
      <c r="X18" s="13"/>
      <c r="Y18" s="13"/>
    </row>
    <row r="19" spans="1:25" x14ac:dyDescent="0.2">
      <c r="I19"/>
      <c r="J19"/>
      <c r="K19"/>
      <c r="N19" s="5"/>
      <c r="O19" s="5"/>
      <c r="P19" s="5"/>
      <c r="Q19" s="5"/>
      <c r="R19" s="13"/>
      <c r="S19" s="13"/>
      <c r="T19" s="13"/>
      <c r="U19" s="13"/>
      <c r="V19" s="13"/>
      <c r="W19" s="13"/>
      <c r="X19" s="13"/>
      <c r="Y19" s="13"/>
    </row>
    <row r="20" spans="1:25" x14ac:dyDescent="0.2"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ht="17" x14ac:dyDescent="0.2">
      <c r="B21" s="25" t="s">
        <v>61</v>
      </c>
      <c r="C21" s="25"/>
      <c r="D21" s="25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x14ac:dyDescent="0.2">
      <c r="B22" s="3" t="s">
        <v>4</v>
      </c>
      <c r="C22" s="3" t="s">
        <v>5</v>
      </c>
      <c r="D22" s="3" t="s">
        <v>6</v>
      </c>
      <c r="E22" s="11" t="s">
        <v>32</v>
      </c>
      <c r="F22" s="11" t="s">
        <v>7</v>
      </c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x14ac:dyDescent="0.2">
      <c r="A23" s="11" t="s">
        <v>18</v>
      </c>
      <c r="B23" s="3">
        <v>1.3919999999999999</v>
      </c>
      <c r="C23" s="3">
        <v>1.4426666666666668</v>
      </c>
      <c r="D23" s="3">
        <v>1.1639999999999999</v>
      </c>
      <c r="E23" s="3">
        <f>AVERAGE(B23:D23)</f>
        <v>1.332888888888889</v>
      </c>
      <c r="F23" s="3">
        <f>STDEV(B23:D23)</f>
        <v>0.14843978701941871</v>
      </c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x14ac:dyDescent="0.2">
      <c r="A24" s="11" t="s">
        <v>19</v>
      </c>
      <c r="B24" s="3">
        <v>1.2130000000000001</v>
      </c>
      <c r="C24" s="3">
        <v>1.3169999999999999</v>
      </c>
      <c r="D24" s="3">
        <v>0.95599999999999996</v>
      </c>
      <c r="E24" s="3">
        <f>AVERAGE(B24:D24)</f>
        <v>1.1620000000000001</v>
      </c>
      <c r="F24" s="3">
        <f>STDEV(B24:D24)</f>
        <v>0.18582518666746825</v>
      </c>
    </row>
    <row r="25" spans="1:25" x14ac:dyDescent="0.2">
      <c r="A25" s="11" t="s">
        <v>20</v>
      </c>
      <c r="B25" s="3">
        <v>0.92900000000000005</v>
      </c>
      <c r="C25" s="3">
        <v>0.80233333333333334</v>
      </c>
      <c r="D25" s="3">
        <v>0.86266666666666669</v>
      </c>
      <c r="E25" s="3">
        <f>AVERAGE(B25:D25)</f>
        <v>0.86466666666666681</v>
      </c>
      <c r="F25" s="3">
        <f>STDEV(B25:D25)</f>
        <v>6.3357013117026864E-2</v>
      </c>
    </row>
    <row r="26" spans="1:25" x14ac:dyDescent="0.2">
      <c r="A26" s="11" t="s">
        <v>21</v>
      </c>
      <c r="B26" s="3">
        <v>0.749</v>
      </c>
      <c r="C26" s="3">
        <v>0.74166666666666659</v>
      </c>
      <c r="D26" s="3">
        <v>0.4403333333333333</v>
      </c>
      <c r="E26" s="3">
        <f>AVERAGE(B26:D26)</f>
        <v>0.64366666666666661</v>
      </c>
      <c r="F26" s="3">
        <f>STDEV(B26:D26)</f>
        <v>0.17613000249184607</v>
      </c>
    </row>
    <row r="27" spans="1:25" x14ac:dyDescent="0.2">
      <c r="A27" s="11" t="s">
        <v>22</v>
      </c>
      <c r="B27" s="3">
        <v>0.59099999999999997</v>
      </c>
      <c r="C27" s="3">
        <v>0.82900000000000007</v>
      </c>
      <c r="D27" s="3">
        <v>0.54500000000000004</v>
      </c>
      <c r="E27" s="3">
        <f>AVERAGE(B27:D27)</f>
        <v>0.65499999999999992</v>
      </c>
      <c r="F27" s="3">
        <f>STDEV(B27:D27)</f>
        <v>0.15243359209833066</v>
      </c>
    </row>
  </sheetData>
  <mergeCells count="7">
    <mergeCell ref="B21:D21"/>
    <mergeCell ref="I3:K3"/>
    <mergeCell ref="N3:P3"/>
    <mergeCell ref="I12:K12"/>
    <mergeCell ref="N12:P12"/>
    <mergeCell ref="B3:D3"/>
    <mergeCell ref="B12:D12"/>
  </mergeCells>
  <pageMargins left="0.7" right="0.7" top="0.75" bottom="0.75" header="0.3" footer="0.3"/>
  <pageSetup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24F96-6F8F-421D-88AE-12F8DFE0C357}">
  <dimension ref="A1:T29"/>
  <sheetViews>
    <sheetView workbookViewId="0">
      <selection activeCell="F26" sqref="F26"/>
    </sheetView>
  </sheetViews>
  <sheetFormatPr baseColWidth="10" defaultColWidth="8.83203125" defaultRowHeight="15" x14ac:dyDescent="0.2"/>
  <sheetData>
    <row r="1" spans="1:20" x14ac:dyDescent="0.2">
      <c r="A1" s="1" t="s">
        <v>91</v>
      </c>
    </row>
    <row r="3" spans="1:20" x14ac:dyDescent="0.2">
      <c r="C3" s="26" t="s">
        <v>80</v>
      </c>
      <c r="D3" s="26"/>
      <c r="E3" s="26"/>
      <c r="L3" s="26" t="s">
        <v>73</v>
      </c>
      <c r="M3" s="26"/>
      <c r="N3" s="26"/>
      <c r="R3" s="26" t="s">
        <v>8</v>
      </c>
      <c r="S3" s="26"/>
      <c r="T3" s="26"/>
    </row>
    <row r="4" spans="1:20" x14ac:dyDescent="0.2">
      <c r="C4" s="4" t="s">
        <v>4</v>
      </c>
      <c r="D4" s="4" t="s">
        <v>5</v>
      </c>
      <c r="E4" s="4" t="s">
        <v>6</v>
      </c>
      <c r="F4" s="4" t="s">
        <v>32</v>
      </c>
      <c r="G4" t="s">
        <v>7</v>
      </c>
      <c r="L4" s="4" t="s">
        <v>4</v>
      </c>
      <c r="M4" s="4" t="s">
        <v>5</v>
      </c>
      <c r="N4" s="4" t="s">
        <v>6</v>
      </c>
      <c r="R4" s="4" t="s">
        <v>4</v>
      </c>
      <c r="S4" s="4" t="s">
        <v>5</v>
      </c>
      <c r="T4" s="4" t="s">
        <v>6</v>
      </c>
    </row>
    <row r="5" spans="1:20" x14ac:dyDescent="0.2">
      <c r="A5" t="s">
        <v>59</v>
      </c>
      <c r="B5" t="s">
        <v>23</v>
      </c>
      <c r="C5">
        <f>R5/$R$5</f>
        <v>1</v>
      </c>
      <c r="D5">
        <f>S5/$S$5</f>
        <v>1</v>
      </c>
      <c r="E5">
        <f>T5/$T$5</f>
        <v>1</v>
      </c>
      <c r="F5" s="8">
        <f>AVERAGE(C5:E5)</f>
        <v>1</v>
      </c>
      <c r="G5" s="3">
        <f>STDEV(C5:E5)</f>
        <v>0</v>
      </c>
      <c r="J5" t="s">
        <v>59</v>
      </c>
      <c r="K5" t="s">
        <v>23</v>
      </c>
      <c r="L5">
        <v>65</v>
      </c>
      <c r="M5">
        <v>87</v>
      </c>
      <c r="N5">
        <v>111</v>
      </c>
      <c r="P5" t="s">
        <v>59</v>
      </c>
      <c r="Q5" t="s">
        <v>23</v>
      </c>
      <c r="R5" s="3">
        <f t="shared" ref="R5:T8" si="0">L5/L20</f>
        <v>0.67708333333333337</v>
      </c>
      <c r="S5" s="3">
        <f t="shared" si="0"/>
        <v>0.66412213740458015</v>
      </c>
      <c r="T5" s="3">
        <f t="shared" si="0"/>
        <v>0.84090909090909094</v>
      </c>
    </row>
    <row r="6" spans="1:20" x14ac:dyDescent="0.2">
      <c r="B6" t="s">
        <v>24</v>
      </c>
      <c r="C6" s="3">
        <f t="shared" ref="C6:C8" si="1">R6/$R$5</f>
        <v>7.5353218210361061E-2</v>
      </c>
      <c r="D6" s="3">
        <f t="shared" ref="D6:D8" si="2">S6/$S$5</f>
        <v>8.1391736564150358E-2</v>
      </c>
      <c r="E6" s="3">
        <f t="shared" ref="E6:E8" si="3">T6/$T$5</f>
        <v>3.3735863523097563E-2</v>
      </c>
      <c r="F6" s="3">
        <f>AVERAGE(C6:E6)</f>
        <v>6.3493606099203001E-2</v>
      </c>
      <c r="G6" s="3">
        <f>STDEV(C6:E6)</f>
        <v>2.5947222556500744E-2</v>
      </c>
      <c r="K6" t="s">
        <v>24</v>
      </c>
      <c r="L6">
        <v>5</v>
      </c>
      <c r="M6">
        <v>6</v>
      </c>
      <c r="N6">
        <v>4</v>
      </c>
      <c r="Q6" t="s">
        <v>24</v>
      </c>
      <c r="R6" s="3">
        <f t="shared" si="0"/>
        <v>5.1020408163265307E-2</v>
      </c>
      <c r="S6" s="3">
        <f t="shared" si="0"/>
        <v>5.4054054054054057E-2</v>
      </c>
      <c r="T6" s="3">
        <f t="shared" si="0"/>
        <v>2.8368794326241134E-2</v>
      </c>
    </row>
    <row r="7" spans="1:20" x14ac:dyDescent="0.2">
      <c r="B7" t="s">
        <v>57</v>
      </c>
      <c r="C7" s="3">
        <f t="shared" si="1"/>
        <v>0.63452991452991447</v>
      </c>
      <c r="D7" s="3">
        <f t="shared" si="2"/>
        <v>0.65113389251320286</v>
      </c>
      <c r="E7" s="3">
        <f t="shared" si="3"/>
        <v>0.28561312404107164</v>
      </c>
      <c r="F7" s="3">
        <f>AVERAGE(C7:E7)</f>
        <v>0.52375897702806296</v>
      </c>
      <c r="G7" s="3">
        <f>STDEV(C7:E7)</f>
        <v>0.20640738478163448</v>
      </c>
      <c r="K7" t="s">
        <v>57</v>
      </c>
      <c r="L7">
        <v>58</v>
      </c>
      <c r="M7">
        <v>48</v>
      </c>
      <c r="N7">
        <v>55</v>
      </c>
      <c r="Q7" t="s">
        <v>57</v>
      </c>
      <c r="R7" s="3">
        <f t="shared" si="0"/>
        <v>0.42962962962962964</v>
      </c>
      <c r="S7" s="3">
        <f t="shared" si="0"/>
        <v>0.43243243243243246</v>
      </c>
      <c r="T7" s="3">
        <f t="shared" si="0"/>
        <v>0.24017467248908297</v>
      </c>
    </row>
    <row r="8" spans="1:20" x14ac:dyDescent="0.2">
      <c r="B8" t="s">
        <v>58</v>
      </c>
      <c r="C8" s="3">
        <f t="shared" si="1"/>
        <v>1.1538461538461537</v>
      </c>
      <c r="D8" s="3">
        <f t="shared" si="2"/>
        <v>0.96150117712228211</v>
      </c>
      <c r="E8" s="3">
        <f t="shared" si="3"/>
        <v>0.63882063882063878</v>
      </c>
      <c r="F8" s="3">
        <f>AVERAGE(C8:E8)</f>
        <v>0.91805598992969151</v>
      </c>
      <c r="G8" s="3">
        <f>STDEV(C8:E8)</f>
        <v>0.26024687029717314</v>
      </c>
      <c r="K8" t="s">
        <v>58</v>
      </c>
      <c r="L8">
        <v>75</v>
      </c>
      <c r="M8">
        <v>53</v>
      </c>
      <c r="N8">
        <v>65</v>
      </c>
      <c r="Q8" t="s">
        <v>58</v>
      </c>
      <c r="R8" s="3">
        <f t="shared" si="0"/>
        <v>0.78125</v>
      </c>
      <c r="S8" s="3">
        <f t="shared" si="0"/>
        <v>0.63855421686746983</v>
      </c>
      <c r="T8" s="3">
        <f t="shared" si="0"/>
        <v>0.53719008264462809</v>
      </c>
    </row>
    <row r="9" spans="1:20" x14ac:dyDescent="0.2">
      <c r="F9" s="3"/>
      <c r="G9" s="3"/>
    </row>
    <row r="10" spans="1:20" x14ac:dyDescent="0.2">
      <c r="L10" s="26" t="s">
        <v>73</v>
      </c>
      <c r="M10" s="26"/>
      <c r="N10" s="26"/>
      <c r="R10" s="26" t="s">
        <v>83</v>
      </c>
      <c r="S10" s="26"/>
      <c r="T10" s="26"/>
    </row>
    <row r="11" spans="1:20" x14ac:dyDescent="0.2">
      <c r="C11" s="4" t="s">
        <v>4</v>
      </c>
      <c r="D11" s="4" t="s">
        <v>5</v>
      </c>
      <c r="E11" s="4" t="s">
        <v>6</v>
      </c>
      <c r="F11" s="4" t="s">
        <v>32</v>
      </c>
      <c r="G11" t="s">
        <v>7</v>
      </c>
      <c r="L11" s="4" t="s">
        <v>4</v>
      </c>
      <c r="M11" s="4" t="s">
        <v>5</v>
      </c>
      <c r="N11" s="4" t="s">
        <v>6</v>
      </c>
      <c r="R11" s="4" t="s">
        <v>4</v>
      </c>
      <c r="S11" s="4" t="s">
        <v>5</v>
      </c>
      <c r="T11" s="4" t="s">
        <v>6</v>
      </c>
    </row>
    <row r="12" spans="1:20" x14ac:dyDescent="0.2">
      <c r="A12" t="s">
        <v>60</v>
      </c>
      <c r="B12" t="s">
        <v>23</v>
      </c>
      <c r="C12">
        <f>R12/$R$12</f>
        <v>1</v>
      </c>
      <c r="D12">
        <f>S12/$S$12</f>
        <v>1</v>
      </c>
      <c r="E12">
        <f>T12/$T$12</f>
        <v>1</v>
      </c>
      <c r="F12" s="8">
        <f>AVERAGE(C12:E12)</f>
        <v>1</v>
      </c>
      <c r="G12" s="3">
        <f>STDEV(C12:E12)</f>
        <v>0</v>
      </c>
      <c r="J12" t="s">
        <v>60</v>
      </c>
      <c r="K12" t="s">
        <v>23</v>
      </c>
      <c r="L12">
        <v>344</v>
      </c>
      <c r="M12">
        <v>478</v>
      </c>
      <c r="N12">
        <v>465</v>
      </c>
      <c r="P12" t="s">
        <v>60</v>
      </c>
      <c r="Q12" t="s">
        <v>23</v>
      </c>
      <c r="R12" s="3">
        <f t="shared" ref="R12:T15" si="4">L12/L20</f>
        <v>3.5833333333333335</v>
      </c>
      <c r="S12" s="3">
        <f t="shared" si="4"/>
        <v>3.6488549618320612</v>
      </c>
      <c r="T12" s="3">
        <f t="shared" si="4"/>
        <v>3.5227272727272729</v>
      </c>
    </row>
    <row r="13" spans="1:20" x14ac:dyDescent="0.2">
      <c r="B13" t="s">
        <v>24</v>
      </c>
      <c r="C13" s="3">
        <f t="shared" ref="C13:C15" si="5">R13/$R$12</f>
        <v>0.14238253440911247</v>
      </c>
      <c r="D13" s="3">
        <f t="shared" ref="D13:D15" si="6">S13/$S$12</f>
        <v>0.15060876776357948</v>
      </c>
      <c r="E13" s="3">
        <f t="shared" ref="E13:E15" si="7">T13/$T$12</f>
        <v>0.21743308167467398</v>
      </c>
      <c r="F13" s="3">
        <f>AVERAGE(C13:E13)</f>
        <v>0.17014146128245533</v>
      </c>
      <c r="G13" s="3">
        <f>STDEV(C13:E13)</f>
        <v>4.1161763182495044E-2</v>
      </c>
      <c r="K13" t="s">
        <v>24</v>
      </c>
      <c r="L13">
        <v>50</v>
      </c>
      <c r="M13">
        <v>61</v>
      </c>
      <c r="N13">
        <v>108</v>
      </c>
      <c r="Q13" t="s">
        <v>24</v>
      </c>
      <c r="R13" s="3">
        <f t="shared" si="4"/>
        <v>0.51020408163265307</v>
      </c>
      <c r="S13" s="3">
        <f t="shared" si="4"/>
        <v>0.5495495495495496</v>
      </c>
      <c r="T13" s="3">
        <f t="shared" si="4"/>
        <v>0.76595744680851063</v>
      </c>
    </row>
    <row r="14" spans="1:20" x14ac:dyDescent="0.2">
      <c r="B14" t="s">
        <v>57</v>
      </c>
      <c r="C14" s="3">
        <f t="shared" si="5"/>
        <v>1.4408268733850129</v>
      </c>
      <c r="D14" s="3">
        <f t="shared" si="6"/>
        <v>1.5455916167213237</v>
      </c>
      <c r="E14" s="3">
        <f t="shared" si="7"/>
        <v>1.4776165657134805</v>
      </c>
      <c r="F14" s="3">
        <f>AVERAGE(C14:E14)</f>
        <v>1.4880116852732723</v>
      </c>
      <c r="G14" s="3">
        <f>STDEV(C14:E14)</f>
        <v>5.3150322149329868E-2</v>
      </c>
      <c r="K14" t="s">
        <v>57</v>
      </c>
      <c r="L14">
        <v>697</v>
      </c>
      <c r="M14">
        <v>626</v>
      </c>
      <c r="N14">
        <v>1192</v>
      </c>
      <c r="Q14" t="s">
        <v>57</v>
      </c>
      <c r="R14" s="3">
        <f t="shared" si="4"/>
        <v>5.162962962962963</v>
      </c>
      <c r="S14" s="3">
        <f t="shared" si="4"/>
        <v>5.6396396396396398</v>
      </c>
      <c r="T14" s="3">
        <f t="shared" si="4"/>
        <v>5.2052401746724888</v>
      </c>
    </row>
    <row r="15" spans="1:20" x14ac:dyDescent="0.2">
      <c r="B15" t="s">
        <v>58</v>
      </c>
      <c r="C15" s="3">
        <f t="shared" si="5"/>
        <v>0.86046511627906974</v>
      </c>
      <c r="D15" s="3">
        <f t="shared" si="6"/>
        <v>0.80896808993295355</v>
      </c>
      <c r="E15" s="3">
        <f t="shared" si="7"/>
        <v>1.1472140762463341</v>
      </c>
      <c r="F15" s="3">
        <f>AVERAGE(C15:E15)</f>
        <v>0.93888242748611905</v>
      </c>
      <c r="G15" s="3">
        <f>STDEV(C15:E15)</f>
        <v>0.18224857430714084</v>
      </c>
      <c r="K15" t="s">
        <v>58</v>
      </c>
      <c r="L15">
        <v>296</v>
      </c>
      <c r="M15">
        <v>245</v>
      </c>
      <c r="N15">
        <v>489</v>
      </c>
      <c r="Q15" t="s">
        <v>58</v>
      </c>
      <c r="R15" s="3">
        <f t="shared" si="4"/>
        <v>3.0833333333333335</v>
      </c>
      <c r="S15" s="3">
        <f t="shared" si="4"/>
        <v>2.9518072289156625</v>
      </c>
      <c r="T15" s="3">
        <f t="shared" si="4"/>
        <v>4.0413223140495864</v>
      </c>
    </row>
    <row r="18" spans="3:14" x14ac:dyDescent="0.2">
      <c r="L18" s="26" t="s">
        <v>74</v>
      </c>
      <c r="M18" s="26"/>
      <c r="N18" s="26"/>
    </row>
    <row r="19" spans="3:14" x14ac:dyDescent="0.2">
      <c r="L19" s="4" t="s">
        <v>4</v>
      </c>
      <c r="M19" s="4" t="s">
        <v>5</v>
      </c>
      <c r="N19" s="4" t="s">
        <v>6</v>
      </c>
    </row>
    <row r="20" spans="3:14" x14ac:dyDescent="0.2">
      <c r="K20" t="s">
        <v>23</v>
      </c>
      <c r="L20">
        <v>96</v>
      </c>
      <c r="M20">
        <v>131</v>
      </c>
      <c r="N20">
        <v>132</v>
      </c>
    </row>
    <row r="21" spans="3:14" x14ac:dyDescent="0.2">
      <c r="C21" s="3"/>
      <c r="D21" s="3"/>
      <c r="E21" s="3"/>
      <c r="K21" t="s">
        <v>24</v>
      </c>
      <c r="L21">
        <v>98</v>
      </c>
      <c r="M21">
        <v>111</v>
      </c>
      <c r="N21">
        <v>141</v>
      </c>
    </row>
    <row r="22" spans="3:14" x14ac:dyDescent="0.2">
      <c r="C22" s="3"/>
      <c r="D22" s="3"/>
      <c r="E22" s="3"/>
      <c r="K22" t="s">
        <v>57</v>
      </c>
      <c r="L22">
        <v>135</v>
      </c>
      <c r="M22">
        <v>111</v>
      </c>
      <c r="N22">
        <v>229</v>
      </c>
    </row>
    <row r="23" spans="3:14" x14ac:dyDescent="0.2">
      <c r="C23" s="3"/>
      <c r="D23" s="3"/>
      <c r="E23" s="3"/>
      <c r="K23" t="s">
        <v>58</v>
      </c>
      <c r="L23">
        <v>96</v>
      </c>
      <c r="M23">
        <v>83</v>
      </c>
      <c r="N23">
        <v>121</v>
      </c>
    </row>
    <row r="27" spans="3:14" x14ac:dyDescent="0.2">
      <c r="C27" s="3"/>
      <c r="D27" s="3"/>
      <c r="E27" s="3"/>
    </row>
    <row r="28" spans="3:14" x14ac:dyDescent="0.2">
      <c r="C28" s="3"/>
      <c r="D28" s="3"/>
      <c r="E28" s="3"/>
    </row>
    <row r="29" spans="3:14" x14ac:dyDescent="0.2">
      <c r="C29" s="3"/>
      <c r="D29" s="3"/>
      <c r="E29" s="3"/>
    </row>
  </sheetData>
  <mergeCells count="6">
    <mergeCell ref="R3:T3"/>
    <mergeCell ref="R10:T10"/>
    <mergeCell ref="L18:N18"/>
    <mergeCell ref="C3:E3"/>
    <mergeCell ref="L3:N3"/>
    <mergeCell ref="L10:N10"/>
  </mergeCells>
  <pageMargins left="0.7" right="0.7" top="0.75" bottom="0.75" header="0.3" footer="0.3"/>
  <pageSetup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F4385-FC6B-4D43-96EE-4F3AD6D4FBD6}">
  <dimension ref="A1:G6"/>
  <sheetViews>
    <sheetView workbookViewId="0">
      <selection activeCell="G20" sqref="G20"/>
    </sheetView>
  </sheetViews>
  <sheetFormatPr baseColWidth="10" defaultColWidth="8.83203125" defaultRowHeight="15" x14ac:dyDescent="0.2"/>
  <sheetData>
    <row r="1" spans="1:7" x14ac:dyDescent="0.2">
      <c r="A1" s="1" t="s">
        <v>90</v>
      </c>
    </row>
    <row r="2" spans="1:7" x14ac:dyDescent="0.2">
      <c r="C2" s="15" t="s">
        <v>31</v>
      </c>
      <c r="D2" s="15"/>
      <c r="E2" s="15"/>
      <c r="G2" s="3"/>
    </row>
    <row r="3" spans="1:7" x14ac:dyDescent="0.2">
      <c r="C3" s="4" t="s">
        <v>4</v>
      </c>
      <c r="D3" s="4" t="s">
        <v>5</v>
      </c>
      <c r="E3" s="4" t="s">
        <v>6</v>
      </c>
      <c r="F3" s="4" t="s">
        <v>32</v>
      </c>
      <c r="G3" s="3" t="s">
        <v>7</v>
      </c>
    </row>
    <row r="4" spans="1:7" x14ac:dyDescent="0.2">
      <c r="B4" t="s">
        <v>28</v>
      </c>
      <c r="C4" s="3">
        <v>39.751552795031053</v>
      </c>
      <c r="D4" s="3">
        <v>23.376623376623375</v>
      </c>
      <c r="E4" s="3">
        <v>32.8125</v>
      </c>
      <c r="F4" s="3">
        <f>AVERAGE(C4:E4)</f>
        <v>31.980225390551478</v>
      </c>
      <c r="G4" s="3">
        <f>STDEV(C4:E4)</f>
        <v>8.2191294632465475</v>
      </c>
    </row>
    <row r="5" spans="1:7" x14ac:dyDescent="0.2">
      <c r="B5" t="s">
        <v>29</v>
      </c>
      <c r="C5" s="3">
        <v>19.852941176470587</v>
      </c>
      <c r="D5" s="3">
        <v>30.625000000000004</v>
      </c>
      <c r="E5" s="3">
        <v>29.268292682926827</v>
      </c>
      <c r="F5" s="3">
        <f>AVERAGE(C5:E5)</f>
        <v>26.582077953132472</v>
      </c>
      <c r="G5" s="3">
        <f>STDEV(C5:E5)</f>
        <v>5.8669519348054715</v>
      </c>
    </row>
    <row r="6" spans="1:7" x14ac:dyDescent="0.2">
      <c r="B6" t="s">
        <v>30</v>
      </c>
      <c r="C6" s="3">
        <v>79.55801104972376</v>
      </c>
      <c r="D6" s="3">
        <v>88.275862068965523</v>
      </c>
      <c r="E6" s="3">
        <v>83.333333333333343</v>
      </c>
      <c r="F6" s="3">
        <f>AVERAGE(C6:E6)</f>
        <v>83.722402150674199</v>
      </c>
      <c r="G6" s="3">
        <f>STDEV(C6:E6)</f>
        <v>4.3719289229005005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471AF-50D7-4BA3-B477-3E91241BEE2D}">
  <dimension ref="A1:J9"/>
  <sheetViews>
    <sheetView workbookViewId="0">
      <selection activeCell="J29" sqref="J29"/>
    </sheetView>
  </sheetViews>
  <sheetFormatPr baseColWidth="10" defaultColWidth="8.83203125" defaultRowHeight="15" x14ac:dyDescent="0.2"/>
  <sheetData>
    <row r="1" spans="1:10" x14ac:dyDescent="0.2">
      <c r="A1" s="1" t="s">
        <v>89</v>
      </c>
    </row>
    <row r="2" spans="1:10" x14ac:dyDescent="0.2">
      <c r="D2" s="26" t="s">
        <v>84</v>
      </c>
      <c r="E2" s="26"/>
      <c r="F2" s="26"/>
      <c r="G2" s="26"/>
    </row>
    <row r="3" spans="1:10" x14ac:dyDescent="0.2">
      <c r="D3" s="4" t="s">
        <v>4</v>
      </c>
      <c r="E3" s="4" t="s">
        <v>5</v>
      </c>
      <c r="F3" s="4" t="s">
        <v>6</v>
      </c>
      <c r="G3" s="4" t="s">
        <v>41</v>
      </c>
      <c r="H3" s="4" t="s">
        <v>32</v>
      </c>
      <c r="I3" t="s">
        <v>7</v>
      </c>
    </row>
    <row r="4" spans="1:10" x14ac:dyDescent="0.2">
      <c r="B4" t="s">
        <v>64</v>
      </c>
      <c r="C4" t="s">
        <v>15</v>
      </c>
      <c r="D4">
        <v>23.2</v>
      </c>
      <c r="E4">
        <v>16.8</v>
      </c>
      <c r="F4">
        <v>16.399999999999999</v>
      </c>
      <c r="G4">
        <v>20.100000000000001</v>
      </c>
      <c r="H4" s="3">
        <f>AVERAGE(D4:G4)</f>
        <v>19.125</v>
      </c>
      <c r="I4" s="3">
        <f>STDEV(D4:G4)</f>
        <v>3.1826351764955221</v>
      </c>
      <c r="J4" s="3"/>
    </row>
    <row r="5" spans="1:10" x14ac:dyDescent="0.2">
      <c r="C5" t="s">
        <v>16</v>
      </c>
      <c r="D5">
        <v>19.25</v>
      </c>
      <c r="E5">
        <v>22.7</v>
      </c>
      <c r="F5">
        <v>17.7</v>
      </c>
      <c r="G5">
        <v>20.100000000000001</v>
      </c>
      <c r="H5" s="3">
        <f t="shared" ref="H5:H7" si="0">AVERAGE(D5:G5)</f>
        <v>19.9375</v>
      </c>
      <c r="I5" s="3">
        <f t="shared" ref="I5:I7" si="1">STDEV(D5:G5)</f>
        <v>2.0925960750544603</v>
      </c>
      <c r="J5" s="3"/>
    </row>
    <row r="6" spans="1:10" x14ac:dyDescent="0.2">
      <c r="B6" t="s">
        <v>65</v>
      </c>
      <c r="C6" t="s">
        <v>15</v>
      </c>
      <c r="D6">
        <v>1.65</v>
      </c>
      <c r="E6">
        <v>1.45</v>
      </c>
      <c r="F6">
        <v>2.78</v>
      </c>
      <c r="G6" s="19" t="s">
        <v>78</v>
      </c>
      <c r="H6" s="3">
        <f t="shared" si="0"/>
        <v>1.9599999999999997</v>
      </c>
      <c r="I6" s="3">
        <f t="shared" si="1"/>
        <v>0.71714712576988027</v>
      </c>
      <c r="J6" s="3"/>
    </row>
    <row r="7" spans="1:10" x14ac:dyDescent="0.2">
      <c r="C7" t="s">
        <v>16</v>
      </c>
      <c r="D7">
        <v>1.02</v>
      </c>
      <c r="E7">
        <v>0.9</v>
      </c>
      <c r="F7">
        <v>1.96</v>
      </c>
      <c r="G7" s="19" t="s">
        <v>78</v>
      </c>
      <c r="H7" s="3">
        <f t="shared" si="0"/>
        <v>1.2933333333333332</v>
      </c>
      <c r="I7" s="3">
        <f t="shared" si="1"/>
        <v>0.58045958802773989</v>
      </c>
      <c r="J7" s="3"/>
    </row>
    <row r="8" spans="1:10" x14ac:dyDescent="0.2">
      <c r="H8" s="3"/>
      <c r="I8" s="3"/>
      <c r="J8" s="3"/>
    </row>
    <row r="9" spans="1:10" x14ac:dyDescent="0.2">
      <c r="H9" s="3"/>
      <c r="I9" s="3"/>
      <c r="J9" s="3"/>
    </row>
  </sheetData>
  <mergeCells count="1">
    <mergeCell ref="D2:G2"/>
  </mergeCells>
  <pageMargins left="0.7" right="0.7" top="0.75" bottom="0.75" header="0.3" footer="0.3"/>
  <pageSetup orientation="portrait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125DA-8C83-4D01-983F-3D6D6C301D97}">
  <dimension ref="A1:S33"/>
  <sheetViews>
    <sheetView workbookViewId="0">
      <selection activeCell="I21" sqref="I21"/>
    </sheetView>
  </sheetViews>
  <sheetFormatPr baseColWidth="10" defaultColWidth="8.83203125" defaultRowHeight="15" x14ac:dyDescent="0.2"/>
  <sheetData>
    <row r="1" spans="1:1" x14ac:dyDescent="0.2">
      <c r="A1" s="10" t="s">
        <v>66</v>
      </c>
    </row>
    <row r="22" spans="1:19" x14ac:dyDescent="0.2">
      <c r="A22" s="10" t="s">
        <v>85</v>
      </c>
    </row>
    <row r="23" spans="1:19" x14ac:dyDescent="0.2">
      <c r="B23" s="26" t="s">
        <v>8</v>
      </c>
      <c r="C23" s="26"/>
      <c r="D23" s="26"/>
      <c r="E23" s="26"/>
      <c r="I23" s="3"/>
      <c r="J23" s="25" t="s">
        <v>71</v>
      </c>
      <c r="K23" s="25"/>
      <c r="L23" s="25"/>
      <c r="M23" s="25"/>
      <c r="N23" s="3"/>
      <c r="O23" s="3"/>
      <c r="P23" s="25" t="s">
        <v>72</v>
      </c>
      <c r="Q23" s="25"/>
      <c r="R23" s="25"/>
      <c r="S23" s="25"/>
    </row>
    <row r="24" spans="1:19" x14ac:dyDescent="0.2">
      <c r="B24" s="3" t="s">
        <v>4</v>
      </c>
      <c r="C24" s="3" t="s">
        <v>5</v>
      </c>
      <c r="D24" s="3" t="s">
        <v>6</v>
      </c>
      <c r="E24" t="s">
        <v>41</v>
      </c>
      <c r="F24" s="11" t="s">
        <v>32</v>
      </c>
      <c r="G24" t="s">
        <v>7</v>
      </c>
      <c r="H24" s="3"/>
      <c r="I24" s="3"/>
      <c r="J24" s="3" t="s">
        <v>4</v>
      </c>
      <c r="K24" s="3" t="s">
        <v>5</v>
      </c>
      <c r="L24" s="3" t="s">
        <v>6</v>
      </c>
      <c r="M24" t="s">
        <v>41</v>
      </c>
      <c r="N24" s="3"/>
      <c r="O24" s="3"/>
      <c r="P24" s="3" t="s">
        <v>4</v>
      </c>
      <c r="Q24" s="3" t="s">
        <v>5</v>
      </c>
      <c r="R24" s="3" t="s">
        <v>6</v>
      </c>
      <c r="S24" t="s">
        <v>41</v>
      </c>
    </row>
    <row r="25" spans="1:19" x14ac:dyDescent="0.2">
      <c r="A25" s="2" t="s">
        <v>23</v>
      </c>
      <c r="B25" s="3">
        <f t="shared" ref="B25:E28" si="0">J25/P25</f>
        <v>3.4725609756097562</v>
      </c>
      <c r="C25" s="3">
        <f t="shared" si="0"/>
        <v>3.8988326848249026</v>
      </c>
      <c r="D25" s="3">
        <f t="shared" si="0"/>
        <v>6.4851063829787234</v>
      </c>
      <c r="E25" s="3">
        <f t="shared" si="0"/>
        <v>5.059139784946237</v>
      </c>
      <c r="F25" s="3">
        <f>AVERAGE(B25:E25)</f>
        <v>4.7289099570899049</v>
      </c>
      <c r="G25" s="3">
        <f>STDEV(B25:E25)</f>
        <v>1.3491625386028396</v>
      </c>
      <c r="H25" s="3"/>
      <c r="I25" s="3"/>
      <c r="J25" s="6">
        <v>2278</v>
      </c>
      <c r="K25">
        <v>3006</v>
      </c>
      <c r="L25" s="6">
        <v>3048</v>
      </c>
      <c r="M25" s="6">
        <v>1882</v>
      </c>
      <c r="N25" s="6"/>
      <c r="O25" s="6"/>
      <c r="P25" s="6">
        <v>656</v>
      </c>
      <c r="Q25" s="6">
        <v>771</v>
      </c>
      <c r="R25" s="6">
        <v>470</v>
      </c>
      <c r="S25" s="6">
        <v>372</v>
      </c>
    </row>
    <row r="26" spans="1:19" x14ac:dyDescent="0.2">
      <c r="A26" s="2" t="s">
        <v>24</v>
      </c>
      <c r="B26" s="3">
        <f t="shared" si="0"/>
        <v>0.27679999999999999</v>
      </c>
      <c r="C26" s="3">
        <f t="shared" si="0"/>
        <v>0.50089445438282643</v>
      </c>
      <c r="D26" s="3">
        <f t="shared" si="0"/>
        <v>0.37074148296593185</v>
      </c>
      <c r="E26" s="3">
        <f t="shared" si="0"/>
        <v>0.23517382413087934</v>
      </c>
      <c r="F26" s="3">
        <f>AVERAGE(B26:E26)</f>
        <v>0.34590244036990941</v>
      </c>
      <c r="G26" s="3">
        <f>STDEV(B26:E26)</f>
        <v>0.11786358805013329</v>
      </c>
      <c r="H26" s="3"/>
      <c r="I26" s="3"/>
      <c r="J26" s="6">
        <v>173</v>
      </c>
      <c r="K26" s="6">
        <v>280</v>
      </c>
      <c r="L26" s="6">
        <v>185</v>
      </c>
      <c r="M26" s="6">
        <v>115</v>
      </c>
      <c r="N26" s="6"/>
      <c r="O26" s="6"/>
      <c r="P26" s="6">
        <v>625</v>
      </c>
      <c r="Q26" s="6">
        <v>559</v>
      </c>
      <c r="R26" s="6">
        <v>499</v>
      </c>
      <c r="S26" s="6">
        <v>489</v>
      </c>
    </row>
    <row r="27" spans="1:19" x14ac:dyDescent="0.2">
      <c r="A27" s="2" t="s">
        <v>58</v>
      </c>
      <c r="B27" s="3">
        <f t="shared" si="0"/>
        <v>3.0793357933579335</v>
      </c>
      <c r="C27" s="3">
        <f t="shared" si="0"/>
        <v>4.8094534711964547</v>
      </c>
      <c r="D27" s="3">
        <f t="shared" si="0"/>
        <v>3.8218923933209648</v>
      </c>
      <c r="E27" s="3">
        <f t="shared" si="0"/>
        <v>3.29126213592233</v>
      </c>
      <c r="F27" s="3">
        <f>AVERAGE(B27:E27)</f>
        <v>3.7504859484494206</v>
      </c>
      <c r="G27" s="3">
        <f>STDEV(B27:E27)</f>
        <v>0.77197584920631368</v>
      </c>
      <c r="H27" s="3"/>
      <c r="I27" s="3"/>
      <c r="J27" s="6">
        <v>1669</v>
      </c>
      <c r="K27" s="6">
        <v>3256</v>
      </c>
      <c r="L27" s="6">
        <v>2060</v>
      </c>
      <c r="M27" s="6">
        <v>1356</v>
      </c>
      <c r="N27" s="6"/>
      <c r="O27" s="6"/>
      <c r="P27" s="6">
        <v>542</v>
      </c>
      <c r="Q27" s="6">
        <v>677</v>
      </c>
      <c r="R27" s="6">
        <v>539</v>
      </c>
      <c r="S27" s="6">
        <v>412</v>
      </c>
    </row>
    <row r="28" spans="1:19" x14ac:dyDescent="0.2">
      <c r="A28" s="2" t="s">
        <v>53</v>
      </c>
      <c r="B28" s="3">
        <f t="shared" si="0"/>
        <v>7.2771739130434785</v>
      </c>
      <c r="C28" s="3">
        <f t="shared" si="0"/>
        <v>8.992700729927007</v>
      </c>
      <c r="D28" s="3">
        <f t="shared" si="0"/>
        <v>7.1301369863013697</v>
      </c>
      <c r="E28" s="3">
        <f t="shared" si="0"/>
        <v>6.8082595870206486</v>
      </c>
      <c r="F28" s="3">
        <f>AVERAGE(B28:E28)</f>
        <v>7.5520678040731255</v>
      </c>
      <c r="G28" s="3">
        <f>STDEV(B28:E28)</f>
        <v>0.98018130246740809</v>
      </c>
      <c r="H28" s="3"/>
      <c r="I28" s="3"/>
      <c r="J28" s="6">
        <v>4017</v>
      </c>
      <c r="K28" s="6">
        <v>4928</v>
      </c>
      <c r="L28" s="6">
        <v>3123</v>
      </c>
      <c r="M28" s="6">
        <v>2308</v>
      </c>
      <c r="N28" s="6"/>
      <c r="O28" s="6"/>
      <c r="P28" s="6">
        <v>552</v>
      </c>
      <c r="Q28" s="6">
        <v>548</v>
      </c>
      <c r="R28" s="6">
        <v>438</v>
      </c>
      <c r="S28" s="6">
        <v>339</v>
      </c>
    </row>
    <row r="33" spans="1:1" x14ac:dyDescent="0.2">
      <c r="A33" s="10" t="s">
        <v>67</v>
      </c>
    </row>
  </sheetData>
  <mergeCells count="3">
    <mergeCell ref="B23:E23"/>
    <mergeCell ref="J23:M23"/>
    <mergeCell ref="P23:S2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1F454-766F-41A0-AACB-D5F6ED1E4455}">
  <dimension ref="A1:G20"/>
  <sheetViews>
    <sheetView workbookViewId="0">
      <selection activeCell="M20" sqref="M20"/>
    </sheetView>
  </sheetViews>
  <sheetFormatPr baseColWidth="10" defaultColWidth="8.83203125" defaultRowHeight="15" x14ac:dyDescent="0.2"/>
  <cols>
    <col min="2" max="2" width="9.33203125" customWidth="1"/>
    <col min="3" max="3" width="10" customWidth="1"/>
    <col min="4" max="4" width="9.83203125" customWidth="1"/>
    <col min="5" max="5" width="11" customWidth="1"/>
  </cols>
  <sheetData>
    <row r="1" spans="1:7" x14ac:dyDescent="0.2">
      <c r="A1" s="1" t="s">
        <v>9</v>
      </c>
    </row>
    <row r="2" spans="1:7" x14ac:dyDescent="0.2">
      <c r="C2" s="26" t="s">
        <v>47</v>
      </c>
      <c r="D2" s="26"/>
      <c r="E2" s="26"/>
    </row>
    <row r="3" spans="1:7" x14ac:dyDescent="0.2">
      <c r="C3" t="s">
        <v>4</v>
      </c>
      <c r="D3" t="s">
        <v>5</v>
      </c>
      <c r="E3" t="s">
        <v>6</v>
      </c>
      <c r="F3" s="4" t="s">
        <v>32</v>
      </c>
      <c r="G3" s="4" t="s">
        <v>7</v>
      </c>
    </row>
    <row r="4" spans="1:7" x14ac:dyDescent="0.2">
      <c r="A4" s="27" t="s">
        <v>10</v>
      </c>
      <c r="B4" s="2" t="s">
        <v>11</v>
      </c>
      <c r="C4" s="3">
        <v>114.14913957934989</v>
      </c>
      <c r="D4" s="3">
        <v>74.952198852772469</v>
      </c>
      <c r="E4" s="3">
        <v>110.89866156787762</v>
      </c>
      <c r="F4" s="6">
        <f>AVERAGE(C4:E4)</f>
        <v>100</v>
      </c>
      <c r="G4" s="3">
        <f>STDEV(C4:E4)</f>
        <v>21.752831046993723</v>
      </c>
    </row>
    <row r="5" spans="1:7" x14ac:dyDescent="0.2">
      <c r="A5" s="28"/>
      <c r="B5" s="2" t="s">
        <v>12</v>
      </c>
      <c r="C5" s="3">
        <v>93.307839388145311</v>
      </c>
      <c r="D5" s="3">
        <v>73.804971319311662</v>
      </c>
      <c r="E5" s="3">
        <v>107.64818355640536</v>
      </c>
      <c r="F5" s="3">
        <f>AVERAGE(C5:E5)</f>
        <v>91.5869980879541</v>
      </c>
      <c r="G5" s="3">
        <f>STDEV(C5:E5)</f>
        <v>16.987104659610988</v>
      </c>
    </row>
    <row r="6" spans="1:7" x14ac:dyDescent="0.2">
      <c r="A6" s="27" t="s">
        <v>13</v>
      </c>
      <c r="B6" s="2" t="s">
        <v>11</v>
      </c>
      <c r="C6" s="3">
        <v>112.30082855321859</v>
      </c>
      <c r="D6" s="3">
        <v>75.334608030592733</v>
      </c>
      <c r="E6" s="3">
        <v>100.38240917782026</v>
      </c>
      <c r="F6" s="3">
        <f>AVERAGE(C6:E6)</f>
        <v>96.005948587210526</v>
      </c>
      <c r="G6" s="3">
        <f>STDEV(C6:E6)</f>
        <v>18.867708403717742</v>
      </c>
    </row>
    <row r="7" spans="1:7" x14ac:dyDescent="0.2">
      <c r="A7" s="28"/>
      <c r="B7" s="2" t="s">
        <v>12</v>
      </c>
      <c r="C7" s="3">
        <v>71.128107074569783</v>
      </c>
      <c r="D7" s="3">
        <v>47.291268323773103</v>
      </c>
      <c r="E7" s="3">
        <v>63.479923518164441</v>
      </c>
      <c r="F7" s="3">
        <f t="shared" ref="F7" si="0">AVERAGE(C7:E7)</f>
        <v>60.633099638835773</v>
      </c>
      <c r="G7" s="3">
        <f t="shared" ref="G7" si="1">STDEV(C7:E7)</f>
        <v>12.170744638591682</v>
      </c>
    </row>
    <row r="8" spans="1:7" x14ac:dyDescent="0.2">
      <c r="G8" s="3"/>
    </row>
    <row r="12" spans="1:7" x14ac:dyDescent="0.2">
      <c r="A12" s="1" t="s">
        <v>14</v>
      </c>
    </row>
    <row r="13" spans="1:7" ht="15" customHeight="1" x14ac:dyDescent="0.2">
      <c r="A13" s="5"/>
      <c r="C13" s="29" t="s">
        <v>88</v>
      </c>
      <c r="D13" s="29"/>
      <c r="E13" s="29"/>
    </row>
    <row r="14" spans="1:7" ht="15" customHeight="1" x14ac:dyDescent="0.2">
      <c r="C14" s="30"/>
      <c r="D14" s="30"/>
      <c r="E14" s="30"/>
    </row>
    <row r="15" spans="1:7" x14ac:dyDescent="0.2">
      <c r="C15" t="s">
        <v>4</v>
      </c>
      <c r="D15" t="s">
        <v>5</v>
      </c>
      <c r="E15" t="s">
        <v>6</v>
      </c>
      <c r="F15" s="4" t="s">
        <v>32</v>
      </c>
      <c r="G15" s="4" t="s">
        <v>7</v>
      </c>
    </row>
    <row r="16" spans="1:7" x14ac:dyDescent="0.2">
      <c r="A16" s="27" t="s">
        <v>15</v>
      </c>
      <c r="B16" s="2" t="s">
        <v>11</v>
      </c>
      <c r="C16">
        <v>0</v>
      </c>
      <c r="D16">
        <v>0</v>
      </c>
      <c r="E16">
        <v>0.03</v>
      </c>
      <c r="F16" s="3">
        <f>AVERAGE(C16:E16)</f>
        <v>0.01</v>
      </c>
      <c r="G16" s="3">
        <f>STDEV(C16:E16)</f>
        <v>1.7320508075688773E-2</v>
      </c>
    </row>
    <row r="17" spans="1:7" x14ac:dyDescent="0.2">
      <c r="A17" s="28"/>
      <c r="B17" s="2" t="s">
        <v>12</v>
      </c>
      <c r="C17">
        <v>18.559999999999999</v>
      </c>
      <c r="D17">
        <v>14.15</v>
      </c>
      <c r="E17">
        <v>17.13</v>
      </c>
      <c r="F17" s="3">
        <f t="shared" ref="F17:F19" si="2">AVERAGE(C17:E17)</f>
        <v>16.613333333333333</v>
      </c>
      <c r="G17" s="3">
        <f t="shared" ref="G17:G19" si="3">STDEV(C17:E17)</f>
        <v>2.2499407399603366</v>
      </c>
    </row>
    <row r="18" spans="1:7" x14ac:dyDescent="0.2">
      <c r="A18" s="27" t="s">
        <v>16</v>
      </c>
      <c r="B18" s="2" t="s">
        <v>11</v>
      </c>
      <c r="C18">
        <v>2.58</v>
      </c>
      <c r="D18">
        <v>0</v>
      </c>
      <c r="E18">
        <v>0.34</v>
      </c>
      <c r="F18" s="3">
        <f t="shared" si="2"/>
        <v>0.97333333333333327</v>
      </c>
      <c r="G18" s="3">
        <f t="shared" si="3"/>
        <v>1.4017607974734254</v>
      </c>
    </row>
    <row r="19" spans="1:7" x14ac:dyDescent="0.2">
      <c r="A19" s="28"/>
      <c r="B19" s="2" t="s">
        <v>12</v>
      </c>
      <c r="C19">
        <v>33.93</v>
      </c>
      <c r="D19">
        <v>36.4</v>
      </c>
      <c r="E19">
        <v>26.12</v>
      </c>
      <c r="F19" s="3">
        <f t="shared" si="2"/>
        <v>32.15</v>
      </c>
      <c r="G19" s="3">
        <f t="shared" si="3"/>
        <v>5.3661811374570298</v>
      </c>
    </row>
    <row r="20" spans="1:7" x14ac:dyDescent="0.2">
      <c r="G20" s="3"/>
    </row>
  </sheetData>
  <mergeCells count="6">
    <mergeCell ref="A4:A5"/>
    <mergeCell ref="A6:A7"/>
    <mergeCell ref="C2:E2"/>
    <mergeCell ref="A16:A17"/>
    <mergeCell ref="A18:A19"/>
    <mergeCell ref="C13:E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F24C1-F65C-4A35-A48A-20E4536CA78B}">
  <dimension ref="A1:B23"/>
  <sheetViews>
    <sheetView topLeftCell="B1" workbookViewId="0">
      <selection activeCell="P28" sqref="P28"/>
    </sheetView>
  </sheetViews>
  <sheetFormatPr baseColWidth="10" defaultColWidth="8.83203125" defaultRowHeight="15" x14ac:dyDescent="0.2"/>
  <sheetData>
    <row r="1" spans="1:2" x14ac:dyDescent="0.2">
      <c r="A1" s="10" t="s">
        <v>68</v>
      </c>
      <c r="B1" s="10" t="s">
        <v>68</v>
      </c>
    </row>
    <row r="21" spans="1:2" x14ac:dyDescent="0.2">
      <c r="B21" s="10" t="s">
        <v>69</v>
      </c>
    </row>
    <row r="23" spans="1:2" x14ac:dyDescent="0.2">
      <c r="A23" s="10" t="s">
        <v>69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C9782-11F1-49E4-9F04-3578407F3399}">
  <dimension ref="A1:AD51"/>
  <sheetViews>
    <sheetView zoomScale="90" zoomScaleNormal="90" workbookViewId="0">
      <selection activeCell="E38" sqref="E38"/>
    </sheetView>
  </sheetViews>
  <sheetFormatPr baseColWidth="10" defaultColWidth="8.83203125" defaultRowHeight="15" x14ac:dyDescent="0.2"/>
  <cols>
    <col min="1" max="1" width="10.6640625" customWidth="1"/>
    <col min="2" max="2" width="10.33203125" customWidth="1"/>
    <col min="3" max="3" width="10.1640625" customWidth="1"/>
    <col min="4" max="4" width="11.5" customWidth="1"/>
    <col min="9" max="9" width="9.1640625"/>
    <col min="15" max="16" width="9.1640625"/>
  </cols>
  <sheetData>
    <row r="1" spans="1:1" x14ac:dyDescent="0.2">
      <c r="A1" s="1" t="s">
        <v>70</v>
      </c>
    </row>
    <row r="25" spans="1:30" x14ac:dyDescent="0.2">
      <c r="H25" s="3"/>
      <c r="I25" s="3"/>
    </row>
    <row r="26" spans="1:30" x14ac:dyDescent="0.2">
      <c r="A26" s="5"/>
      <c r="H26" s="3"/>
      <c r="I26" s="3"/>
    </row>
    <row r="27" spans="1:30" x14ac:dyDescent="0.2">
      <c r="A27" s="5"/>
      <c r="H27" s="3"/>
      <c r="I27" s="3"/>
    </row>
    <row r="28" spans="1:30" x14ac:dyDescent="0.2">
      <c r="A28" s="1" t="s">
        <v>17</v>
      </c>
      <c r="H28" s="3"/>
      <c r="I28" s="3"/>
    </row>
    <row r="29" spans="1:30" x14ac:dyDescent="0.2">
      <c r="A29" s="5"/>
      <c r="H29" s="3"/>
      <c r="I29" s="3"/>
    </row>
    <row r="30" spans="1:30" x14ac:dyDescent="0.2">
      <c r="B30" s="26" t="s">
        <v>75</v>
      </c>
      <c r="C30" s="26"/>
      <c r="D30" s="26"/>
      <c r="E30" s="26"/>
      <c r="F30" s="26"/>
      <c r="H30" s="3"/>
      <c r="I30" s="3"/>
      <c r="L30" s="26" t="s">
        <v>73</v>
      </c>
      <c r="M30" s="26"/>
      <c r="N30" s="26"/>
      <c r="O30" s="26"/>
      <c r="P30" s="26"/>
      <c r="S30" s="26" t="s">
        <v>74</v>
      </c>
      <c r="T30" s="26"/>
      <c r="U30" s="26"/>
      <c r="V30" s="26"/>
      <c r="W30" s="26"/>
      <c r="Z30" s="26" t="s">
        <v>8</v>
      </c>
      <c r="AA30" s="26"/>
      <c r="AB30" s="26"/>
      <c r="AC30" s="26"/>
      <c r="AD30" s="26"/>
    </row>
    <row r="31" spans="1:30" x14ac:dyDescent="0.2">
      <c r="B31" s="4" t="s">
        <v>4</v>
      </c>
      <c r="C31" s="4" t="s">
        <v>5</v>
      </c>
      <c r="D31" s="4" t="s">
        <v>6</v>
      </c>
      <c r="E31" s="4" t="s">
        <v>41</v>
      </c>
      <c r="F31" s="4" t="s">
        <v>42</v>
      </c>
      <c r="G31" s="4" t="s">
        <v>32</v>
      </c>
      <c r="H31" s="11" t="s">
        <v>7</v>
      </c>
      <c r="I31" s="11"/>
      <c r="L31" s="4" t="s">
        <v>4</v>
      </c>
      <c r="M31" s="4" t="s">
        <v>5</v>
      </c>
      <c r="N31" s="4" t="s">
        <v>6</v>
      </c>
      <c r="O31" s="4" t="s">
        <v>41</v>
      </c>
      <c r="P31" s="4" t="s">
        <v>42</v>
      </c>
      <c r="S31" s="4" t="s">
        <v>4</v>
      </c>
      <c r="T31" s="4" t="s">
        <v>5</v>
      </c>
      <c r="U31" s="4" t="s">
        <v>6</v>
      </c>
      <c r="V31" s="4" t="s">
        <v>41</v>
      </c>
      <c r="W31" s="4" t="s">
        <v>42</v>
      </c>
      <c r="Z31" s="4" t="s">
        <v>4</v>
      </c>
      <c r="AA31" s="4" t="s">
        <v>5</v>
      </c>
      <c r="AB31" s="4" t="s">
        <v>6</v>
      </c>
      <c r="AC31" s="4" t="s">
        <v>41</v>
      </c>
      <c r="AD31" s="4" t="s">
        <v>42</v>
      </c>
    </row>
    <row r="32" spans="1:30" x14ac:dyDescent="0.2">
      <c r="A32" s="2" t="s">
        <v>23</v>
      </c>
      <c r="B32" s="6">
        <f>Z32/$Z$32</f>
        <v>1</v>
      </c>
      <c r="C32" s="6">
        <f>AA32/$AA$32</f>
        <v>1</v>
      </c>
      <c r="D32" s="6">
        <f>AB32/$AB$32</f>
        <v>1</v>
      </c>
      <c r="E32" s="6">
        <f>AC32/$AC$32</f>
        <v>1</v>
      </c>
      <c r="F32" s="6">
        <f>AD32/$AD$32</f>
        <v>1</v>
      </c>
      <c r="G32" s="3">
        <f>AVERAGE(B32:D32)</f>
        <v>1</v>
      </c>
      <c r="H32" s="3">
        <f>STDEV(B32:D32)</f>
        <v>0</v>
      </c>
      <c r="I32" s="3"/>
      <c r="K32" s="2" t="s">
        <v>23</v>
      </c>
      <c r="L32">
        <v>1406</v>
      </c>
      <c r="M32">
        <v>4286</v>
      </c>
      <c r="N32">
        <v>2524</v>
      </c>
      <c r="O32">
        <v>4560</v>
      </c>
      <c r="P32">
        <v>1836</v>
      </c>
      <c r="R32" s="2" t="s">
        <v>23</v>
      </c>
      <c r="S32">
        <v>804</v>
      </c>
      <c r="T32">
        <v>767</v>
      </c>
      <c r="U32">
        <v>400</v>
      </c>
      <c r="V32">
        <v>550</v>
      </c>
      <c r="W32">
        <v>334</v>
      </c>
      <c r="Y32" s="2" t="s">
        <v>23</v>
      </c>
      <c r="Z32" s="3">
        <f>L32/S32</f>
        <v>1.7487562189054726</v>
      </c>
      <c r="AA32" s="3">
        <f t="shared" ref="AA32:AC32" si="0">M32/T32</f>
        <v>5.5880052151238591</v>
      </c>
      <c r="AB32" s="3">
        <f t="shared" si="0"/>
        <v>6.31</v>
      </c>
      <c r="AC32" s="3">
        <f t="shared" si="0"/>
        <v>8.290909090909091</v>
      </c>
      <c r="AD32" s="3">
        <f>P32/W32</f>
        <v>5.4970059880239521</v>
      </c>
    </row>
    <row r="33" spans="1:30" x14ac:dyDescent="0.2">
      <c r="A33" s="2" t="s">
        <v>24</v>
      </c>
      <c r="B33" s="3">
        <f t="shared" ref="B33:B38" si="1">Z33/$Z$32</f>
        <v>0.36190298684606143</v>
      </c>
      <c r="C33" s="3">
        <f t="shared" ref="C33:C38" si="2">AA33/$AA$32</f>
        <v>0.13309625206551584</v>
      </c>
      <c r="D33" s="3">
        <f t="shared" ref="D33:D38" si="3">AB33/$AB$32</f>
        <v>0.13896943474182422</v>
      </c>
      <c r="E33" s="3">
        <f>AC33/$AC$32</f>
        <v>7.3130193905817181E-2</v>
      </c>
      <c r="F33" s="3">
        <f t="shared" ref="F33:F37" si="4">AD33/$AD$32</f>
        <v>0.21838259828455908</v>
      </c>
      <c r="G33" s="3">
        <f>AVERAGE(B33:F33)</f>
        <v>0.18509629316875556</v>
      </c>
      <c r="H33" s="3">
        <f>STDEV(B33:D33)</f>
        <v>0.13043924818952871</v>
      </c>
      <c r="I33" s="3"/>
      <c r="K33" s="2" t="s">
        <v>24</v>
      </c>
      <c r="L33">
        <v>512</v>
      </c>
      <c r="M33">
        <v>624</v>
      </c>
      <c r="N33">
        <v>520</v>
      </c>
      <c r="O33">
        <v>288</v>
      </c>
      <c r="P33">
        <v>533</v>
      </c>
      <c r="R33" s="2" t="s">
        <v>24</v>
      </c>
      <c r="S33">
        <v>809</v>
      </c>
      <c r="T33">
        <v>839</v>
      </c>
      <c r="U33">
        <v>593</v>
      </c>
      <c r="V33">
        <v>475</v>
      </c>
      <c r="W33">
        <v>444</v>
      </c>
      <c r="Y33" s="2" t="s">
        <v>24</v>
      </c>
      <c r="Z33" s="3">
        <f t="shared" ref="Z33:Z38" si="5">L33/S33</f>
        <v>0.6328800988875154</v>
      </c>
      <c r="AA33" s="3">
        <f t="shared" ref="AA33:AA38" si="6">M33/T33</f>
        <v>0.74374255065554229</v>
      </c>
      <c r="AB33" s="3">
        <f t="shared" ref="AB33:AB38" si="7">N33/U33</f>
        <v>0.87689713322091067</v>
      </c>
      <c r="AC33" s="3">
        <f t="shared" ref="AC33:AC37" si="8">O33/V33</f>
        <v>0.60631578947368425</v>
      </c>
      <c r="AD33" s="3">
        <f t="shared" ref="AD33:AD37" si="9">P33/W33</f>
        <v>1.2004504504504505</v>
      </c>
    </row>
    <row r="34" spans="1:30" x14ac:dyDescent="0.2">
      <c r="A34" s="2" t="s">
        <v>25</v>
      </c>
      <c r="B34" s="3">
        <f t="shared" si="1"/>
        <v>0.38774188786601893</v>
      </c>
      <c r="C34" s="3">
        <f t="shared" si="2"/>
        <v>0.2368146599413985</v>
      </c>
      <c r="D34" s="3">
        <f t="shared" si="3"/>
        <v>0.10605477944917045</v>
      </c>
      <c r="E34" s="16" t="s">
        <v>78</v>
      </c>
      <c r="F34" s="16" t="s">
        <v>78</v>
      </c>
      <c r="G34" s="3">
        <f>AVERAGE(B34:D34)</f>
        <v>0.24353710908552928</v>
      </c>
      <c r="H34" s="3">
        <f>STDEV(B34:D34)</f>
        <v>0.14096382604743996</v>
      </c>
      <c r="I34" s="3"/>
      <c r="K34" s="2" t="s">
        <v>25</v>
      </c>
      <c r="L34">
        <v>575</v>
      </c>
      <c r="M34">
        <v>749</v>
      </c>
      <c r="N34">
        <v>615</v>
      </c>
      <c r="O34" s="16" t="s">
        <v>78</v>
      </c>
      <c r="P34" s="16" t="s">
        <v>78</v>
      </c>
      <c r="R34" s="2" t="s">
        <v>25</v>
      </c>
      <c r="S34">
        <v>848</v>
      </c>
      <c r="T34">
        <v>566</v>
      </c>
      <c r="U34">
        <v>919</v>
      </c>
      <c r="V34" s="16" t="s">
        <v>78</v>
      </c>
      <c r="W34" s="16" t="s">
        <v>78</v>
      </c>
      <c r="Y34" s="2" t="s">
        <v>25</v>
      </c>
      <c r="Z34" s="3">
        <f t="shared" si="5"/>
        <v>0.67806603773584906</v>
      </c>
      <c r="AA34" s="3">
        <f t="shared" si="6"/>
        <v>1.3233215547703181</v>
      </c>
      <c r="AB34" s="3">
        <f t="shared" si="7"/>
        <v>0.66920565832426548</v>
      </c>
      <c r="AC34" s="16" t="s">
        <v>78</v>
      </c>
      <c r="AD34" s="16" t="s">
        <v>78</v>
      </c>
    </row>
    <row r="35" spans="1:30" x14ac:dyDescent="0.2">
      <c r="A35" s="2" t="s">
        <v>26</v>
      </c>
      <c r="B35" s="3">
        <f t="shared" si="1"/>
        <v>0.31493237980386085</v>
      </c>
      <c r="C35" s="3">
        <f t="shared" si="2"/>
        <v>0.11930315756727329</v>
      </c>
      <c r="D35" s="3">
        <f t="shared" si="3"/>
        <v>0.26657383912131399</v>
      </c>
      <c r="E35" s="16" t="s">
        <v>78</v>
      </c>
      <c r="F35" s="16" t="s">
        <v>78</v>
      </c>
      <c r="G35" s="3">
        <f>AVERAGE(B35:D35)</f>
        <v>0.23360312549748272</v>
      </c>
      <c r="H35" s="3">
        <f>STDEV(B35:D35)</f>
        <v>0.10189700248717606</v>
      </c>
      <c r="I35" s="3"/>
      <c r="K35" s="2" t="s">
        <v>26</v>
      </c>
      <c r="L35">
        <v>521</v>
      </c>
      <c r="M35">
        <v>428</v>
      </c>
      <c r="N35">
        <v>1164</v>
      </c>
      <c r="O35" s="16" t="s">
        <v>78</v>
      </c>
      <c r="P35" s="16" t="s">
        <v>78</v>
      </c>
      <c r="R35" s="2" t="s">
        <v>26</v>
      </c>
      <c r="S35">
        <v>946</v>
      </c>
      <c r="T35">
        <v>642</v>
      </c>
      <c r="U35">
        <v>692</v>
      </c>
      <c r="V35" s="16" t="s">
        <v>78</v>
      </c>
      <c r="W35" s="16" t="s">
        <v>78</v>
      </c>
      <c r="Y35" s="2" t="s">
        <v>26</v>
      </c>
      <c r="Z35" s="3">
        <f t="shared" si="5"/>
        <v>0.55073995771670192</v>
      </c>
      <c r="AA35" s="3">
        <f t="shared" si="6"/>
        <v>0.66666666666666663</v>
      </c>
      <c r="AB35" s="3">
        <f t="shared" si="7"/>
        <v>1.6820809248554913</v>
      </c>
      <c r="AC35" s="16" t="s">
        <v>78</v>
      </c>
      <c r="AD35" s="16" t="s">
        <v>78</v>
      </c>
    </row>
    <row r="36" spans="1:30" x14ac:dyDescent="0.2">
      <c r="A36" s="2" t="s">
        <v>76</v>
      </c>
      <c r="B36" s="16" t="s">
        <v>78</v>
      </c>
      <c r="C36" s="16" t="s">
        <v>78</v>
      </c>
      <c r="D36" s="3">
        <f t="shared" si="3"/>
        <v>0.28459186178879936</v>
      </c>
      <c r="E36" s="3">
        <f t="shared" ref="E36:E37" si="10">AC36/$AC$32</f>
        <v>0.11429058082098449</v>
      </c>
      <c r="F36" s="3">
        <f t="shared" si="4"/>
        <v>0.19108642560967037</v>
      </c>
      <c r="G36" s="3">
        <f>AVERAGE(D36:F36)</f>
        <v>0.19665628940648472</v>
      </c>
      <c r="H36" s="3">
        <f>STDEV(D36:F36)</f>
        <v>8.528715678140511E-2</v>
      </c>
      <c r="I36" s="3"/>
      <c r="K36" s="2" t="s">
        <v>76</v>
      </c>
      <c r="L36" s="16" t="s">
        <v>78</v>
      </c>
      <c r="M36" s="16" t="s">
        <v>78</v>
      </c>
      <c r="N36">
        <v>765</v>
      </c>
      <c r="O36">
        <v>488</v>
      </c>
      <c r="P36">
        <v>521</v>
      </c>
      <c r="R36" s="2" t="s">
        <v>76</v>
      </c>
      <c r="S36" s="16" t="s">
        <v>78</v>
      </c>
      <c r="T36" s="16" t="s">
        <v>78</v>
      </c>
      <c r="U36">
        <v>426</v>
      </c>
      <c r="V36">
        <v>515</v>
      </c>
      <c r="W36">
        <v>496</v>
      </c>
      <c r="Y36" s="2" t="s">
        <v>76</v>
      </c>
      <c r="Z36" s="16" t="s">
        <v>78</v>
      </c>
      <c r="AA36" s="16" t="s">
        <v>78</v>
      </c>
      <c r="AB36" s="3">
        <f t="shared" si="7"/>
        <v>1.795774647887324</v>
      </c>
      <c r="AC36" s="3">
        <f t="shared" si="8"/>
        <v>0.94757281553398054</v>
      </c>
      <c r="AD36" s="3">
        <f t="shared" si="9"/>
        <v>1.0504032258064515</v>
      </c>
    </row>
    <row r="37" spans="1:30" x14ac:dyDescent="0.2">
      <c r="A37" s="2" t="s">
        <v>77</v>
      </c>
      <c r="B37" s="16" t="s">
        <v>78</v>
      </c>
      <c r="C37" s="16" t="s">
        <v>78</v>
      </c>
      <c r="D37" s="3">
        <f t="shared" si="3"/>
        <v>0.11746061340542557</v>
      </c>
      <c r="E37" s="3">
        <f t="shared" si="10"/>
        <v>0.11967357477514448</v>
      </c>
      <c r="F37" s="3">
        <f t="shared" si="4"/>
        <v>0.31671622602995153</v>
      </c>
      <c r="G37" s="3">
        <f>AVERAGE(D37:F37)</f>
        <v>0.18461680473684053</v>
      </c>
      <c r="H37" s="3">
        <f>STDEV(D37:F37)</f>
        <v>0.1144068054312639</v>
      </c>
      <c r="I37" s="3"/>
      <c r="K37" s="2" t="s">
        <v>77</v>
      </c>
      <c r="L37" s="16" t="s">
        <v>78</v>
      </c>
      <c r="M37" s="16" t="s">
        <v>78</v>
      </c>
      <c r="N37">
        <v>378</v>
      </c>
      <c r="O37">
        <v>509</v>
      </c>
      <c r="P37">
        <v>773</v>
      </c>
      <c r="R37" s="2" t="s">
        <v>77</v>
      </c>
      <c r="S37" s="16" t="s">
        <v>78</v>
      </c>
      <c r="T37" s="16" t="s">
        <v>78</v>
      </c>
      <c r="U37">
        <v>510</v>
      </c>
      <c r="V37">
        <v>513</v>
      </c>
      <c r="W37">
        <v>444</v>
      </c>
      <c r="Y37" s="2" t="s">
        <v>77</v>
      </c>
      <c r="Z37" s="16" t="s">
        <v>78</v>
      </c>
      <c r="AA37" s="16" t="s">
        <v>78</v>
      </c>
      <c r="AB37" s="3">
        <f t="shared" si="7"/>
        <v>0.74117647058823533</v>
      </c>
      <c r="AC37" s="3">
        <f t="shared" si="8"/>
        <v>0.99220272904483431</v>
      </c>
      <c r="AD37" s="3">
        <f t="shared" si="9"/>
        <v>1.7409909909909911</v>
      </c>
    </row>
    <row r="38" spans="1:30" x14ac:dyDescent="0.2">
      <c r="A38" s="2" t="s">
        <v>27</v>
      </c>
      <c r="B38" s="3">
        <f t="shared" si="1"/>
        <v>1.0555878230566174</v>
      </c>
      <c r="C38" s="3">
        <f t="shared" si="2"/>
        <v>0.69806007843751894</v>
      </c>
      <c r="D38" s="3">
        <f t="shared" si="3"/>
        <v>0.54984691761952642</v>
      </c>
      <c r="E38" s="16" t="s">
        <v>78</v>
      </c>
      <c r="F38" s="16" t="s">
        <v>78</v>
      </c>
      <c r="G38" s="3">
        <f>AVERAGE(B38:D38)</f>
        <v>0.76783160637122094</v>
      </c>
      <c r="H38" s="3">
        <f>STDEV(B38:D38)</f>
        <v>0.25998945255670369</v>
      </c>
      <c r="I38" s="3"/>
      <c r="K38" s="2" t="s">
        <v>27</v>
      </c>
      <c r="L38">
        <v>1510</v>
      </c>
      <c r="M38">
        <v>2555</v>
      </c>
      <c r="N38">
        <v>1936</v>
      </c>
      <c r="O38" s="16" t="s">
        <v>78</v>
      </c>
      <c r="P38" s="16" t="s">
        <v>78</v>
      </c>
      <c r="R38" s="2" t="s">
        <v>27</v>
      </c>
      <c r="S38">
        <v>818</v>
      </c>
      <c r="T38">
        <v>655</v>
      </c>
      <c r="U38">
        <v>558</v>
      </c>
      <c r="V38" s="16" t="s">
        <v>78</v>
      </c>
      <c r="W38" s="16" t="s">
        <v>78</v>
      </c>
      <c r="Y38" s="2" t="s">
        <v>27</v>
      </c>
      <c r="Z38" s="3">
        <f t="shared" si="5"/>
        <v>1.8459657701711492</v>
      </c>
      <c r="AA38" s="3">
        <f t="shared" si="6"/>
        <v>3.9007633587786259</v>
      </c>
      <c r="AB38" s="3">
        <f t="shared" si="7"/>
        <v>3.4695340501792113</v>
      </c>
      <c r="AC38" s="16" t="s">
        <v>78</v>
      </c>
      <c r="AD38" s="16" t="s">
        <v>78</v>
      </c>
    </row>
    <row r="39" spans="1:30" x14ac:dyDescent="0.2">
      <c r="A39" s="2"/>
      <c r="B39" s="3"/>
      <c r="C39" s="3"/>
      <c r="D39" s="3"/>
      <c r="E39" s="3"/>
      <c r="F39" s="3"/>
      <c r="G39" s="3"/>
      <c r="H39" s="3"/>
      <c r="I39" s="3"/>
      <c r="K39" s="2"/>
      <c r="L39" s="3"/>
      <c r="M39" s="3"/>
      <c r="N39" s="3"/>
      <c r="O39" s="3"/>
      <c r="P39" s="3"/>
      <c r="R39" s="2"/>
      <c r="S39" s="3"/>
      <c r="T39" s="3"/>
      <c r="U39" s="3"/>
    </row>
    <row r="40" spans="1:30" x14ac:dyDescent="0.2">
      <c r="H40" s="3"/>
      <c r="I40" s="3"/>
    </row>
    <row r="41" spans="1:30" x14ac:dyDescent="0.2">
      <c r="Z41" s="6"/>
      <c r="AA41" s="6"/>
    </row>
    <row r="42" spans="1:30" x14ac:dyDescent="0.2">
      <c r="A42" s="5"/>
      <c r="Z42" s="3"/>
      <c r="AA42" s="3"/>
      <c r="AB42" s="3"/>
      <c r="AC42" s="3"/>
      <c r="AD42" s="3"/>
    </row>
    <row r="43" spans="1:30" x14ac:dyDescent="0.2">
      <c r="A43" s="5"/>
      <c r="Z43" s="3"/>
      <c r="AA43" s="3"/>
      <c r="AB43" s="3"/>
      <c r="AC43" s="3"/>
      <c r="AD43" s="3"/>
    </row>
    <row r="44" spans="1:30" x14ac:dyDescent="0.2">
      <c r="Z44" s="3"/>
      <c r="AA44" s="3"/>
      <c r="AB44" s="3"/>
      <c r="AC44" s="3"/>
      <c r="AD44" s="3"/>
    </row>
    <row r="45" spans="1:30" x14ac:dyDescent="0.2">
      <c r="L45" s="6"/>
      <c r="M45" s="6"/>
      <c r="Z45" s="3"/>
      <c r="AA45" s="3"/>
      <c r="AB45" s="3"/>
      <c r="AC45" s="3"/>
      <c r="AD45" s="3"/>
    </row>
    <row r="46" spans="1:30" x14ac:dyDescent="0.2">
      <c r="L46" s="3"/>
      <c r="M46" s="3"/>
      <c r="N46" s="3"/>
      <c r="O46" s="3"/>
      <c r="P46" s="3"/>
      <c r="AB46" s="3"/>
      <c r="AC46" s="3"/>
      <c r="AD46" s="3"/>
    </row>
    <row r="47" spans="1:30" x14ac:dyDescent="0.2">
      <c r="G47" s="3"/>
      <c r="L47" s="3"/>
      <c r="M47" s="3"/>
      <c r="N47" s="3"/>
      <c r="O47" s="16"/>
      <c r="P47" s="16"/>
      <c r="AB47" s="3"/>
      <c r="AC47" s="3"/>
      <c r="AD47" s="3"/>
    </row>
    <row r="48" spans="1:30" x14ac:dyDescent="0.2">
      <c r="G48" s="3"/>
      <c r="L48" s="3"/>
      <c r="M48" s="3"/>
      <c r="N48" s="3"/>
      <c r="O48" s="16"/>
      <c r="P48" s="16"/>
    </row>
    <row r="49" spans="2:16" x14ac:dyDescent="0.2">
      <c r="B49" s="3"/>
      <c r="C49" s="3"/>
      <c r="D49" s="3"/>
      <c r="E49" s="3"/>
      <c r="F49" s="3"/>
      <c r="G49" s="3"/>
      <c r="L49" s="16"/>
      <c r="M49" s="16"/>
      <c r="N49" s="3"/>
      <c r="O49" s="3"/>
      <c r="P49" s="3"/>
    </row>
    <row r="50" spans="2:16" x14ac:dyDescent="0.2">
      <c r="L50" s="16"/>
      <c r="M50" s="16"/>
      <c r="N50" s="3"/>
      <c r="O50" s="3"/>
      <c r="P50" s="3"/>
    </row>
    <row r="51" spans="2:16" x14ac:dyDescent="0.2">
      <c r="L51" s="3"/>
      <c r="M51" s="3"/>
      <c r="N51" s="3"/>
      <c r="O51" s="16"/>
      <c r="P51" s="16"/>
    </row>
  </sheetData>
  <mergeCells count="4">
    <mergeCell ref="Z30:AD30"/>
    <mergeCell ref="B30:F30"/>
    <mergeCell ref="L30:P30"/>
    <mergeCell ref="S30:W30"/>
  </mergeCells>
  <phoneticPr fontId="3" type="noConversion"/>
  <pageMargins left="0.7" right="0.7" top="0.75" bottom="0.75" header="0.3" footer="0.3"/>
  <pageSetup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20819-8C07-4466-B5D9-76168FAE1282}">
  <dimension ref="A1:H31"/>
  <sheetViews>
    <sheetView workbookViewId="0">
      <selection activeCell="K23" sqref="K23"/>
    </sheetView>
  </sheetViews>
  <sheetFormatPr baseColWidth="10" defaultColWidth="8.83203125" defaultRowHeight="15" x14ac:dyDescent="0.2"/>
  <sheetData>
    <row r="1" spans="1:8" x14ac:dyDescent="0.2">
      <c r="A1" s="1" t="s">
        <v>33</v>
      </c>
    </row>
    <row r="2" spans="1:8" x14ac:dyDescent="0.2">
      <c r="A2" s="5"/>
    </row>
    <row r="3" spans="1:8" x14ac:dyDescent="0.2">
      <c r="B3" s="26" t="s">
        <v>37</v>
      </c>
      <c r="C3" s="26"/>
      <c r="D3" s="26"/>
      <c r="E3" s="26"/>
      <c r="F3" s="26"/>
    </row>
    <row r="4" spans="1:8" x14ac:dyDescent="0.2">
      <c r="B4" s="4" t="s">
        <v>4</v>
      </c>
      <c r="C4" s="4" t="s">
        <v>5</v>
      </c>
      <c r="D4" s="4" t="s">
        <v>6</v>
      </c>
      <c r="E4" s="4" t="s">
        <v>41</v>
      </c>
      <c r="F4" s="4" t="s">
        <v>42</v>
      </c>
      <c r="G4" s="4" t="s">
        <v>32</v>
      </c>
      <c r="H4" t="s">
        <v>7</v>
      </c>
    </row>
    <row r="5" spans="1:8" x14ac:dyDescent="0.2">
      <c r="A5" t="s">
        <v>15</v>
      </c>
      <c r="B5">
        <v>1</v>
      </c>
      <c r="C5">
        <v>1</v>
      </c>
      <c r="D5">
        <v>1</v>
      </c>
      <c r="E5">
        <v>1</v>
      </c>
      <c r="F5">
        <v>1</v>
      </c>
      <c r="G5" s="3">
        <f>AVERAGE(B5:F5)</f>
        <v>1</v>
      </c>
      <c r="H5" s="3">
        <f>STDEV(B5:F5)</f>
        <v>0</v>
      </c>
    </row>
    <row r="6" spans="1:8" x14ac:dyDescent="0.2">
      <c r="A6" t="s">
        <v>16</v>
      </c>
      <c r="B6">
        <v>0.31</v>
      </c>
      <c r="C6">
        <v>0.38</v>
      </c>
      <c r="D6">
        <v>0.21</v>
      </c>
      <c r="E6">
        <v>0.45</v>
      </c>
      <c r="F6" s="16" t="s">
        <v>78</v>
      </c>
      <c r="G6" s="3">
        <f t="shared" ref="G6:G9" si="0">AVERAGE(B6:F6)</f>
        <v>0.33749999999999997</v>
      </c>
      <c r="H6" s="3">
        <f t="shared" ref="H6:H9" si="1">STDEV(B6:F6)</f>
        <v>0.10242883708539649</v>
      </c>
    </row>
    <row r="7" spans="1:8" x14ac:dyDescent="0.2">
      <c r="A7" t="s">
        <v>38</v>
      </c>
      <c r="B7">
        <v>0.64</v>
      </c>
      <c r="C7">
        <v>0.78</v>
      </c>
      <c r="D7">
        <v>1.05</v>
      </c>
      <c r="E7" s="9">
        <v>1</v>
      </c>
      <c r="F7">
        <v>0.92</v>
      </c>
      <c r="G7" s="3">
        <f t="shared" si="0"/>
        <v>0.87799999999999989</v>
      </c>
      <c r="H7" s="3">
        <f t="shared" si="1"/>
        <v>0.16769019053003678</v>
      </c>
    </row>
    <row r="8" spans="1:8" x14ac:dyDescent="0.2">
      <c r="A8" t="s">
        <v>39</v>
      </c>
      <c r="B8">
        <v>0.72</v>
      </c>
      <c r="C8">
        <v>1.06</v>
      </c>
      <c r="D8" s="16" t="s">
        <v>78</v>
      </c>
      <c r="E8">
        <v>0.74</v>
      </c>
      <c r="F8">
        <v>0.91</v>
      </c>
      <c r="G8" s="3">
        <f t="shared" si="0"/>
        <v>0.85750000000000004</v>
      </c>
      <c r="H8" s="3">
        <f t="shared" si="1"/>
        <v>0.15966109941581455</v>
      </c>
    </row>
    <row r="9" spans="1:8" x14ac:dyDescent="0.2">
      <c r="A9" t="s">
        <v>40</v>
      </c>
      <c r="B9">
        <v>0.53</v>
      </c>
      <c r="C9">
        <v>0.42</v>
      </c>
      <c r="D9">
        <v>0.39</v>
      </c>
      <c r="E9" s="16" t="s">
        <v>78</v>
      </c>
      <c r="F9" s="16" t="s">
        <v>78</v>
      </c>
      <c r="G9" s="3">
        <f t="shared" si="0"/>
        <v>0.4466666666666666</v>
      </c>
      <c r="H9" s="3">
        <f t="shared" si="1"/>
        <v>7.37111479583204E-2</v>
      </c>
    </row>
    <row r="10" spans="1:8" x14ac:dyDescent="0.2">
      <c r="E10" s="16"/>
      <c r="F10" s="16"/>
      <c r="G10" s="3"/>
      <c r="H10" s="3"/>
    </row>
    <row r="11" spans="1:8" x14ac:dyDescent="0.2">
      <c r="H11" s="3"/>
    </row>
    <row r="13" spans="1:8" x14ac:dyDescent="0.2">
      <c r="A13" s="1" t="s">
        <v>34</v>
      </c>
    </row>
    <row r="16" spans="1:8" x14ac:dyDescent="0.2">
      <c r="B16" s="26" t="s">
        <v>37</v>
      </c>
      <c r="C16" s="26"/>
      <c r="D16" s="26"/>
    </row>
    <row r="17" spans="1:6" x14ac:dyDescent="0.2">
      <c r="B17" s="7" t="s">
        <v>4</v>
      </c>
      <c r="C17" s="7" t="s">
        <v>5</v>
      </c>
      <c r="D17" s="7" t="s">
        <v>6</v>
      </c>
      <c r="E17" s="4" t="s">
        <v>32</v>
      </c>
      <c r="F17" t="s">
        <v>7</v>
      </c>
    </row>
    <row r="18" spans="1:6" x14ac:dyDescent="0.2">
      <c r="A18" t="s">
        <v>36</v>
      </c>
      <c r="B18">
        <v>1</v>
      </c>
      <c r="C18">
        <v>1</v>
      </c>
      <c r="D18">
        <v>1</v>
      </c>
      <c r="E18" s="3">
        <f>AVERAGE(B18:D18)</f>
        <v>1</v>
      </c>
      <c r="F18" s="3">
        <f>STDEV(B18:D18)</f>
        <v>0</v>
      </c>
    </row>
    <row r="19" spans="1:6" x14ac:dyDescent="0.2">
      <c r="A19" t="s">
        <v>28</v>
      </c>
      <c r="B19" s="3">
        <v>0.93966480446927381</v>
      </c>
      <c r="C19" s="3">
        <v>0.9265822784810126</v>
      </c>
      <c r="D19" s="3">
        <v>0.99574468085106382</v>
      </c>
      <c r="E19" s="3">
        <f t="shared" ref="E19:E21" si="2">AVERAGE(B19:D19)</f>
        <v>0.95399725460045015</v>
      </c>
      <c r="F19" s="3">
        <f t="shared" ref="F19:F21" si="3">STDEV(B19:D19)</f>
        <v>3.674130945504267E-2</v>
      </c>
    </row>
    <row r="20" spans="1:6" x14ac:dyDescent="0.2">
      <c r="A20" t="s">
        <v>29</v>
      </c>
      <c r="B20" s="3">
        <v>0.99217877094972085</v>
      </c>
      <c r="C20" s="3">
        <v>0.83037974683544291</v>
      </c>
      <c r="D20" s="3">
        <v>1.123404255319149</v>
      </c>
      <c r="E20" s="3">
        <f t="shared" si="2"/>
        <v>0.98198759103477096</v>
      </c>
      <c r="F20" s="3">
        <f t="shared" si="3"/>
        <v>0.1467778449019923</v>
      </c>
    </row>
    <row r="21" spans="1:6" x14ac:dyDescent="0.2">
      <c r="A21" t="s">
        <v>30</v>
      </c>
      <c r="B21" s="3">
        <v>0.5832402234636872</v>
      </c>
      <c r="C21" s="3">
        <v>0.39240506329113922</v>
      </c>
      <c r="D21" s="3">
        <v>0.53191489361702127</v>
      </c>
      <c r="E21" s="3">
        <f t="shared" si="2"/>
        <v>0.50252006012394923</v>
      </c>
      <c r="F21" s="3">
        <f t="shared" si="3"/>
        <v>9.8755034132871122E-2</v>
      </c>
    </row>
    <row r="25" spans="1:6" x14ac:dyDescent="0.2">
      <c r="A25" s="1" t="s">
        <v>35</v>
      </c>
    </row>
    <row r="26" spans="1:6" x14ac:dyDescent="0.2">
      <c r="A26" s="5"/>
    </row>
    <row r="27" spans="1:6" x14ac:dyDescent="0.2">
      <c r="B27" s="26" t="s">
        <v>43</v>
      </c>
      <c r="C27" s="26"/>
      <c r="D27" s="26"/>
    </row>
    <row r="28" spans="1:6" x14ac:dyDescent="0.2">
      <c r="B28" s="7" t="s">
        <v>4</v>
      </c>
      <c r="C28" s="7" t="s">
        <v>5</v>
      </c>
      <c r="D28" s="7" t="s">
        <v>6</v>
      </c>
      <c r="E28" s="4" t="s">
        <v>32</v>
      </c>
      <c r="F28" t="s">
        <v>7</v>
      </c>
    </row>
    <row r="29" spans="1:6" x14ac:dyDescent="0.2">
      <c r="A29" t="s">
        <v>15</v>
      </c>
      <c r="B29" s="3">
        <v>2.0867091048364999</v>
      </c>
      <c r="C29" s="3">
        <v>2.8206370856910774</v>
      </c>
      <c r="D29" s="3">
        <v>2.2800059916559534</v>
      </c>
      <c r="E29" s="3">
        <f>AVERAGE(B29:D29)</f>
        <v>2.3957840607278436</v>
      </c>
      <c r="F29" s="3">
        <f>STDEV(B29:D29)</f>
        <v>0.38041555071898714</v>
      </c>
    </row>
    <row r="30" spans="1:6" x14ac:dyDescent="0.2">
      <c r="A30" t="s">
        <v>16</v>
      </c>
      <c r="B30" s="3">
        <v>0.65722652510427571</v>
      </c>
      <c r="C30" s="3">
        <v>0.64200157701444105</v>
      </c>
      <c r="D30" s="3">
        <v>0.75572386372388445</v>
      </c>
      <c r="E30" s="3">
        <f t="shared" ref="E30" si="4">AVERAGE(B30:D30)</f>
        <v>0.68498398861420051</v>
      </c>
      <c r="F30" s="3">
        <f t="shared" ref="F30" si="5">STDEV(B30:D30)</f>
        <v>6.1733679697429447E-2</v>
      </c>
    </row>
    <row r="31" spans="1:6" x14ac:dyDescent="0.2">
      <c r="B31" s="3"/>
      <c r="C31" s="3"/>
      <c r="D31" s="3"/>
    </row>
  </sheetData>
  <mergeCells count="3">
    <mergeCell ref="B16:D16"/>
    <mergeCell ref="B3:F3"/>
    <mergeCell ref="B27:D27"/>
  </mergeCells>
  <phoneticPr fontId="3" type="noConversion"/>
  <pageMargins left="0.7" right="0.7" top="0.75" bottom="0.75" header="0.3" footer="0.3"/>
  <pageSetup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61BB7-E0B3-494D-B1EA-F857BFE8E641}">
  <dimension ref="A1:AI50"/>
  <sheetViews>
    <sheetView workbookViewId="0">
      <selection activeCell="K18" sqref="K18"/>
    </sheetView>
  </sheetViews>
  <sheetFormatPr baseColWidth="10" defaultColWidth="8.83203125" defaultRowHeight="15" x14ac:dyDescent="0.2"/>
  <cols>
    <col min="10" max="10" width="14.1640625" customWidth="1"/>
    <col min="16" max="16" width="13.83203125" customWidth="1"/>
    <col min="20" max="20" width="13.1640625" customWidth="1"/>
    <col min="26" max="26" width="13.83203125" customWidth="1"/>
    <col min="29" max="29" width="13.83203125" customWidth="1"/>
    <col min="35" max="35" width="15.6640625" customWidth="1"/>
  </cols>
  <sheetData>
    <row r="1" spans="1:7" x14ac:dyDescent="0.2">
      <c r="A1" s="1" t="s">
        <v>50</v>
      </c>
    </row>
    <row r="2" spans="1:7" x14ac:dyDescent="0.2">
      <c r="C2" s="26" t="s">
        <v>44</v>
      </c>
      <c r="D2" s="26"/>
      <c r="E2" s="26"/>
      <c r="G2" s="3"/>
    </row>
    <row r="3" spans="1:7" x14ac:dyDescent="0.2">
      <c r="B3" t="s">
        <v>46</v>
      </c>
      <c r="C3" s="4" t="s">
        <v>4</v>
      </c>
      <c r="D3" s="4" t="s">
        <v>5</v>
      </c>
      <c r="E3" s="4" t="s">
        <v>6</v>
      </c>
      <c r="F3" s="4" t="s">
        <v>32</v>
      </c>
      <c r="G3" s="11" t="s">
        <v>7</v>
      </c>
    </row>
    <row r="4" spans="1:7" x14ac:dyDescent="0.2">
      <c r="B4" s="4">
        <v>0</v>
      </c>
      <c r="C4" s="9">
        <v>100</v>
      </c>
      <c r="D4" s="9">
        <v>100</v>
      </c>
      <c r="E4" s="9">
        <v>100</v>
      </c>
      <c r="F4" s="8">
        <f>AVERAGE(C4:E4)</f>
        <v>100</v>
      </c>
      <c r="G4" s="3">
        <f>STDEV(C4:E4)</f>
        <v>0</v>
      </c>
    </row>
    <row r="5" spans="1:7" x14ac:dyDescent="0.2">
      <c r="B5" s="4">
        <v>3</v>
      </c>
      <c r="C5" s="9">
        <v>46.048699079545962</v>
      </c>
      <c r="D5" s="9">
        <v>64.655336821017372</v>
      </c>
      <c r="E5" s="9">
        <v>62.331816556281183</v>
      </c>
      <c r="F5" s="9">
        <f>AVERAGE(C5:E5)</f>
        <v>57.678617485614836</v>
      </c>
      <c r="G5" s="3">
        <f>STDEV(C5:E5)</f>
        <v>10.138586597944766</v>
      </c>
    </row>
    <row r="6" spans="1:7" x14ac:dyDescent="0.2">
      <c r="B6" s="4">
        <v>6</v>
      </c>
      <c r="C6" s="9">
        <v>31.383105287247361</v>
      </c>
      <c r="D6" s="9">
        <v>50.736754355379624</v>
      </c>
      <c r="E6" s="9">
        <v>38.325602959856489</v>
      </c>
      <c r="F6" s="9">
        <f>AVERAGE(C6:E6)</f>
        <v>40.148487534161156</v>
      </c>
      <c r="G6" s="3">
        <f>STDEV(C6:E6)</f>
        <v>9.8047495731167214</v>
      </c>
    </row>
    <row r="7" spans="1:7" x14ac:dyDescent="0.2">
      <c r="B7" s="4">
        <v>12</v>
      </c>
      <c r="C7" s="9">
        <v>17.209112049507709</v>
      </c>
      <c r="D7" s="9">
        <v>34.092172602962179</v>
      </c>
      <c r="E7" s="9">
        <v>20.628965671095425</v>
      </c>
      <c r="F7" s="9">
        <f>AVERAGE(C7:E7)</f>
        <v>23.976750107855107</v>
      </c>
      <c r="G7" s="3">
        <f>STDEV(C7:E7)</f>
        <v>8.9255352158377761</v>
      </c>
    </row>
    <row r="8" spans="1:7" x14ac:dyDescent="0.2">
      <c r="B8" s="4">
        <v>24</v>
      </c>
      <c r="C8" s="9">
        <v>11.083027297348668</v>
      </c>
      <c r="D8" s="9">
        <v>26.315363558172482</v>
      </c>
      <c r="E8" s="9">
        <v>15.988625696382572</v>
      </c>
      <c r="F8" s="9">
        <f>AVERAGE(C8:E8)</f>
        <v>17.795672183967906</v>
      </c>
      <c r="G8" s="3">
        <f>STDEV(C8:E8)</f>
        <v>7.7752864736241634</v>
      </c>
    </row>
    <row r="9" spans="1:7" x14ac:dyDescent="0.2">
      <c r="G9" s="3"/>
    </row>
    <row r="10" spans="1:7" x14ac:dyDescent="0.2">
      <c r="C10" s="26" t="s">
        <v>45</v>
      </c>
      <c r="D10" s="26"/>
      <c r="E10" s="26"/>
      <c r="G10" s="3"/>
    </row>
    <row r="11" spans="1:7" x14ac:dyDescent="0.2">
      <c r="B11" t="s">
        <v>46</v>
      </c>
      <c r="C11" s="4" t="s">
        <v>4</v>
      </c>
      <c r="D11" s="4" t="s">
        <v>5</v>
      </c>
      <c r="E11" s="4" t="s">
        <v>6</v>
      </c>
      <c r="F11" s="4" t="s">
        <v>32</v>
      </c>
      <c r="G11" s="11" t="s">
        <v>7</v>
      </c>
    </row>
    <row r="12" spans="1:7" x14ac:dyDescent="0.2">
      <c r="B12" s="4">
        <v>0</v>
      </c>
      <c r="C12" s="9">
        <v>100</v>
      </c>
      <c r="D12" s="9">
        <v>100</v>
      </c>
      <c r="E12" s="9">
        <v>100</v>
      </c>
      <c r="F12" s="8">
        <f>AVERAGE(C12:E12)</f>
        <v>100</v>
      </c>
      <c r="G12" s="3">
        <f>STDEV(C12:E12)</f>
        <v>0</v>
      </c>
    </row>
    <row r="13" spans="1:7" x14ac:dyDescent="0.2">
      <c r="B13" s="4">
        <v>3</v>
      </c>
      <c r="C13" s="9">
        <v>83.408856003675638</v>
      </c>
      <c r="D13" s="9">
        <v>67.572172897563874</v>
      </c>
      <c r="E13" s="9">
        <v>89.138041863825521</v>
      </c>
      <c r="F13" s="9">
        <f>AVERAGE(C13:E13)</f>
        <v>80.039690255021682</v>
      </c>
      <c r="G13" s="3">
        <f>STDEV(C13:E13)</f>
        <v>11.170726675060985</v>
      </c>
    </row>
    <row r="14" spans="1:7" x14ac:dyDescent="0.2">
      <c r="B14" s="4">
        <v>6</v>
      </c>
      <c r="C14" s="9">
        <v>73.983054564097699</v>
      </c>
      <c r="D14" s="9">
        <v>63.129447558427664</v>
      </c>
      <c r="E14" s="9">
        <v>83.15325888560227</v>
      </c>
      <c r="F14" s="9">
        <f>AVERAGE(C14:E14)</f>
        <v>73.421920336042547</v>
      </c>
      <c r="G14" s="3">
        <f>STDEV(C14:E14)</f>
        <v>10.023692370229282</v>
      </c>
    </row>
    <row r="15" spans="1:7" x14ac:dyDescent="0.2">
      <c r="A15" s="5"/>
      <c r="B15" s="4">
        <v>12</v>
      </c>
      <c r="C15" s="9">
        <v>65.847357500314615</v>
      </c>
      <c r="D15" s="9">
        <v>74.524194272306403</v>
      </c>
      <c r="E15" s="9">
        <v>54.349939250047655</v>
      </c>
      <c r="F15" s="9">
        <f>AVERAGE(C15:E15)</f>
        <v>64.907163674222886</v>
      </c>
      <c r="G15" s="3">
        <f>STDEV(C15:E15)</f>
        <v>10.119936499244925</v>
      </c>
    </row>
    <row r="16" spans="1:7" x14ac:dyDescent="0.2">
      <c r="A16" s="5"/>
      <c r="B16" s="4">
        <v>24</v>
      </c>
      <c r="C16" s="9">
        <v>43.982642461130098</v>
      </c>
      <c r="D16" s="9">
        <v>74.610062949723755</v>
      </c>
      <c r="E16" s="9">
        <v>46.645783105641613</v>
      </c>
      <c r="F16" s="9">
        <f>AVERAGE(C16:E16)</f>
        <v>55.079496172165157</v>
      </c>
      <c r="G16" s="3">
        <f>STDEV(C16:E16)</f>
        <v>16.966300672586797</v>
      </c>
    </row>
    <row r="17" spans="1:35" x14ac:dyDescent="0.2">
      <c r="A17" s="5"/>
    </row>
    <row r="18" spans="1:35" x14ac:dyDescent="0.2">
      <c r="B18" s="5"/>
      <c r="C18" s="5"/>
      <c r="D18" s="5"/>
      <c r="E18" s="5"/>
      <c r="F18" s="5"/>
      <c r="G18" s="5"/>
    </row>
    <row r="19" spans="1:35" x14ac:dyDescent="0.2">
      <c r="B19" s="5"/>
      <c r="C19" s="5"/>
      <c r="D19" s="5"/>
      <c r="E19" s="5"/>
      <c r="F19" s="5"/>
      <c r="G19" s="5"/>
    </row>
    <row r="20" spans="1:35" x14ac:dyDescent="0.2">
      <c r="B20" s="5"/>
      <c r="C20" s="5"/>
      <c r="D20" s="5"/>
      <c r="E20" s="5"/>
      <c r="F20" s="5"/>
      <c r="G20" s="5"/>
    </row>
    <row r="21" spans="1:35" x14ac:dyDescent="0.2">
      <c r="P21" s="23"/>
    </row>
    <row r="22" spans="1:35" x14ac:dyDescent="0.2">
      <c r="A22" s="1" t="s">
        <v>98</v>
      </c>
      <c r="I22" s="22" t="s">
        <v>115</v>
      </c>
      <c r="P22" s="23"/>
      <c r="S22" s="22" t="s">
        <v>116</v>
      </c>
      <c r="AB22" s="22" t="s">
        <v>117</v>
      </c>
    </row>
    <row r="23" spans="1:35" ht="32" x14ac:dyDescent="0.2">
      <c r="I23" s="15" t="s">
        <v>99</v>
      </c>
      <c r="J23" s="15"/>
      <c r="K23" s="15" t="s">
        <v>118</v>
      </c>
      <c r="L23" s="15" t="s">
        <v>119</v>
      </c>
      <c r="M23" s="15" t="s">
        <v>100</v>
      </c>
      <c r="N23" s="15" t="s">
        <v>121</v>
      </c>
      <c r="O23" s="15" t="s">
        <v>120</v>
      </c>
      <c r="P23" s="24" t="s">
        <v>122</v>
      </c>
      <c r="Q23" s="15"/>
      <c r="S23" s="15" t="s">
        <v>99</v>
      </c>
      <c r="T23" s="15"/>
      <c r="U23" s="15" t="s">
        <v>118</v>
      </c>
      <c r="V23" s="15" t="s">
        <v>119</v>
      </c>
      <c r="W23" s="15" t="s">
        <v>100</v>
      </c>
      <c r="X23" s="15" t="s">
        <v>121</v>
      </c>
      <c r="Y23" s="15" t="s">
        <v>120</v>
      </c>
      <c r="Z23" s="24" t="s">
        <v>122</v>
      </c>
      <c r="AB23" s="15" t="s">
        <v>99</v>
      </c>
      <c r="AC23" s="15"/>
      <c r="AD23" s="15" t="s">
        <v>118</v>
      </c>
      <c r="AE23" s="15" t="s">
        <v>119</v>
      </c>
      <c r="AF23" s="15" t="s">
        <v>100</v>
      </c>
      <c r="AG23" s="15" t="s">
        <v>121</v>
      </c>
      <c r="AH23" s="15" t="s">
        <v>120</v>
      </c>
      <c r="AI23" s="24" t="s">
        <v>122</v>
      </c>
    </row>
    <row r="24" spans="1:35" x14ac:dyDescent="0.2">
      <c r="I24" t="s">
        <v>101</v>
      </c>
      <c r="J24" t="s">
        <v>102</v>
      </c>
      <c r="K24">
        <v>16.508998870849609</v>
      </c>
      <c r="L24">
        <v>16.93754768371582</v>
      </c>
      <c r="M24">
        <v>16.723273277282715</v>
      </c>
      <c r="N24">
        <v>0</v>
      </c>
      <c r="S24" t="s">
        <v>101</v>
      </c>
      <c r="T24" t="s">
        <v>102</v>
      </c>
      <c r="U24">
        <v>15.697165489196777</v>
      </c>
      <c r="V24">
        <v>15.431614875793457</v>
      </c>
      <c r="W24">
        <v>15.564390182495117</v>
      </c>
      <c r="X24">
        <v>0</v>
      </c>
      <c r="AB24" t="s">
        <v>101</v>
      </c>
      <c r="AC24" t="s">
        <v>102</v>
      </c>
      <c r="AD24">
        <v>15.971639633178711</v>
      </c>
      <c r="AE24">
        <v>15.875174522399902</v>
      </c>
      <c r="AF24">
        <v>15.923407077789307</v>
      </c>
      <c r="AG24">
        <v>0</v>
      </c>
    </row>
    <row r="25" spans="1:35" x14ac:dyDescent="0.2">
      <c r="B25" s="26" t="s">
        <v>48</v>
      </c>
      <c r="C25" s="26"/>
      <c r="D25" s="26"/>
      <c r="E25" s="26"/>
      <c r="I25" t="s">
        <v>101</v>
      </c>
      <c r="J25" t="s">
        <v>103</v>
      </c>
      <c r="K25">
        <v>16.434560775756836</v>
      </c>
      <c r="L25">
        <v>16.331306457519531</v>
      </c>
      <c r="M25">
        <v>16.382933616638184</v>
      </c>
      <c r="N25">
        <v>0.34033966064453125</v>
      </c>
      <c r="S25" t="s">
        <v>101</v>
      </c>
      <c r="T25" t="s">
        <v>103</v>
      </c>
      <c r="U25">
        <v>15.932785987854004</v>
      </c>
      <c r="V25">
        <v>15.805900573730469</v>
      </c>
      <c r="W25">
        <v>15.869343280792236</v>
      </c>
      <c r="X25">
        <v>-0.30495309829711914</v>
      </c>
      <c r="AB25" t="s">
        <v>101</v>
      </c>
      <c r="AC25" t="s">
        <v>103</v>
      </c>
      <c r="AD25">
        <v>15.820779800415039</v>
      </c>
      <c r="AE25">
        <v>15.814366340637207</v>
      </c>
      <c r="AF25">
        <v>15.817573070526123</v>
      </c>
      <c r="AG25">
        <v>0.10583400726318359</v>
      </c>
    </row>
    <row r="26" spans="1:35" x14ac:dyDescent="0.2">
      <c r="B26" t="s">
        <v>46</v>
      </c>
      <c r="C26" s="4" t="s">
        <v>4</v>
      </c>
      <c r="D26" s="4" t="s">
        <v>5</v>
      </c>
      <c r="E26" s="4" t="s">
        <v>6</v>
      </c>
      <c r="F26" s="4" t="s">
        <v>32</v>
      </c>
      <c r="G26" t="s">
        <v>7</v>
      </c>
      <c r="I26" t="s">
        <v>101</v>
      </c>
      <c r="J26" t="s">
        <v>104</v>
      </c>
      <c r="K26">
        <v>16.354246139526367</v>
      </c>
      <c r="L26">
        <v>16.258945465087891</v>
      </c>
      <c r="M26">
        <v>16.306595802307129</v>
      </c>
      <c r="N26">
        <v>0.41667747497558594</v>
      </c>
      <c r="S26" t="s">
        <v>101</v>
      </c>
      <c r="T26" t="s">
        <v>104</v>
      </c>
      <c r="U26">
        <v>15.720559120178223</v>
      </c>
      <c r="V26">
        <v>15.730364799499512</v>
      </c>
      <c r="W26">
        <v>15.725461959838867</v>
      </c>
      <c r="X26">
        <v>-0.16107177734375</v>
      </c>
      <c r="AB26" t="s">
        <v>101</v>
      </c>
      <c r="AC26" t="s">
        <v>104</v>
      </c>
      <c r="AD26">
        <v>15.780588150024414</v>
      </c>
      <c r="AE26">
        <v>15.748797416687012</v>
      </c>
      <c r="AF26">
        <v>15.764692783355713</v>
      </c>
      <c r="AG26">
        <v>0.15871429443359375</v>
      </c>
    </row>
    <row r="27" spans="1:35" x14ac:dyDescent="0.2">
      <c r="B27" s="4">
        <v>0</v>
      </c>
      <c r="C27">
        <v>1</v>
      </c>
      <c r="D27">
        <v>1</v>
      </c>
      <c r="E27">
        <v>1</v>
      </c>
      <c r="F27" s="3">
        <f>AVERAGE(C27:E27)</f>
        <v>1</v>
      </c>
      <c r="G27" s="3">
        <f>STDEV(C27:E27)</f>
        <v>0</v>
      </c>
      <c r="I27" t="s">
        <v>101</v>
      </c>
      <c r="J27" t="s">
        <v>105</v>
      </c>
      <c r="K27">
        <v>16.097652435302734</v>
      </c>
      <c r="L27">
        <v>16.840585708618164</v>
      </c>
      <c r="M27">
        <v>16.469119071960449</v>
      </c>
      <c r="N27">
        <v>0.25415420532226562</v>
      </c>
      <c r="S27" t="s">
        <v>101</v>
      </c>
      <c r="T27" t="s">
        <v>105</v>
      </c>
      <c r="U27">
        <v>15.688177108764648</v>
      </c>
      <c r="V27">
        <v>15.630005836486816</v>
      </c>
      <c r="W27">
        <v>15.659091472625732</v>
      </c>
      <c r="X27">
        <v>-9.4701290130615234E-2</v>
      </c>
      <c r="AB27" t="s">
        <v>101</v>
      </c>
      <c r="AC27" t="s">
        <v>105</v>
      </c>
      <c r="AD27">
        <v>15.936513900756836</v>
      </c>
      <c r="AE27">
        <v>15.706581115722656</v>
      </c>
      <c r="AF27">
        <v>15.821547508239746</v>
      </c>
      <c r="AG27">
        <v>0.10185956954956055</v>
      </c>
    </row>
    <row r="28" spans="1:35" x14ac:dyDescent="0.2">
      <c r="B28" s="4">
        <v>3</v>
      </c>
      <c r="C28" s="3">
        <v>0.11516642347071462</v>
      </c>
      <c r="D28" s="3">
        <v>0.34972422686452609</v>
      </c>
      <c r="E28" s="3">
        <v>0.30043529776191269</v>
      </c>
      <c r="F28" s="3">
        <f t="shared" ref="F28:F32" si="0">AVERAGE(C28:E28)</f>
        <v>0.25510864936571781</v>
      </c>
      <c r="G28" s="3">
        <f t="shared" ref="G28:G32" si="1">STDEV(C28:E28)</f>
        <v>0.12367384353353253</v>
      </c>
      <c r="I28" t="s">
        <v>101</v>
      </c>
      <c r="J28" t="s">
        <v>106</v>
      </c>
      <c r="K28">
        <v>16.50434684753418</v>
      </c>
      <c r="L28">
        <v>16.517520904541016</v>
      </c>
      <c r="M28">
        <v>16.510933876037598</v>
      </c>
      <c r="N28">
        <v>0.21233940124511719</v>
      </c>
      <c r="S28" t="s">
        <v>101</v>
      </c>
      <c r="T28" t="s">
        <v>106</v>
      </c>
      <c r="U28">
        <v>15.520405769348145</v>
      </c>
      <c r="V28">
        <v>15.501367568969727</v>
      </c>
      <c r="W28">
        <v>15.510886669158936</v>
      </c>
      <c r="X28">
        <v>5.3503513336181641E-2</v>
      </c>
      <c r="AB28" t="s">
        <v>101</v>
      </c>
      <c r="AC28" t="s">
        <v>106</v>
      </c>
      <c r="AD28">
        <v>15.905458450317383</v>
      </c>
      <c r="AE28">
        <v>15.93678092956543</v>
      </c>
      <c r="AF28">
        <v>15.921119689941406</v>
      </c>
      <c r="AG28">
        <v>2.2873878479003906E-3</v>
      </c>
    </row>
    <row r="29" spans="1:35" x14ac:dyDescent="0.2">
      <c r="B29" s="4">
        <v>6</v>
      </c>
      <c r="C29" s="3">
        <v>6.9748828579980299E-2</v>
      </c>
      <c r="D29" s="3">
        <v>0.10144519447491103</v>
      </c>
      <c r="E29" s="3">
        <v>0.10045676356827443</v>
      </c>
      <c r="F29" s="3">
        <f t="shared" si="0"/>
        <v>9.0550262207721929E-2</v>
      </c>
      <c r="G29" s="3">
        <f t="shared" si="1"/>
        <v>1.8021347886362487E-2</v>
      </c>
      <c r="I29" t="s">
        <v>101</v>
      </c>
      <c r="J29" t="s">
        <v>107</v>
      </c>
      <c r="K29">
        <v>16.342824935913086</v>
      </c>
      <c r="L29">
        <v>16.525300979614258</v>
      </c>
      <c r="M29">
        <v>16.434062957763672</v>
      </c>
      <c r="N29">
        <v>0.28921031951904297</v>
      </c>
      <c r="S29" t="s">
        <v>101</v>
      </c>
      <c r="T29" t="s">
        <v>107</v>
      </c>
      <c r="U29">
        <v>15.764753341674805</v>
      </c>
      <c r="V29">
        <v>15.695117950439453</v>
      </c>
      <c r="W29">
        <v>15.729935646057129</v>
      </c>
      <c r="X29">
        <v>-0.16554546356201172</v>
      </c>
      <c r="AB29" t="s">
        <v>101</v>
      </c>
      <c r="AC29" t="s">
        <v>107</v>
      </c>
      <c r="AD29">
        <v>15.640439033508301</v>
      </c>
      <c r="AE29">
        <v>15.551967620849609</v>
      </c>
      <c r="AF29">
        <v>15.596203327178955</v>
      </c>
      <c r="AG29">
        <v>0.32720375061035156</v>
      </c>
    </row>
    <row r="30" spans="1:35" x14ac:dyDescent="0.2">
      <c r="B30" s="4">
        <v>12</v>
      </c>
      <c r="C30" s="3">
        <v>4.0104822788915799E-2</v>
      </c>
      <c r="D30" s="3">
        <v>5.382380019416054E-2</v>
      </c>
      <c r="E30" s="3">
        <v>6.7164434866707826E-2</v>
      </c>
      <c r="F30" s="3">
        <f t="shared" si="0"/>
        <v>5.3697685949928055E-2</v>
      </c>
      <c r="G30" s="3">
        <f t="shared" si="1"/>
        <v>1.3530246858505431E-2</v>
      </c>
      <c r="I30" t="s">
        <v>101</v>
      </c>
      <c r="J30" t="s">
        <v>108</v>
      </c>
      <c r="K30">
        <v>16.631278991699219</v>
      </c>
      <c r="L30">
        <v>16.566850662231445</v>
      </c>
      <c r="M30">
        <v>16.599064826965332</v>
      </c>
      <c r="N30">
        <v>0</v>
      </c>
      <c r="S30" t="s">
        <v>101</v>
      </c>
      <c r="T30" t="s">
        <v>108</v>
      </c>
      <c r="U30">
        <v>15.460015296936035</v>
      </c>
      <c r="V30">
        <v>15.21494197845459</v>
      </c>
      <c r="W30">
        <v>15.337478637695312</v>
      </c>
      <c r="X30">
        <v>0</v>
      </c>
      <c r="AB30" t="s">
        <v>101</v>
      </c>
      <c r="AC30" t="s">
        <v>108</v>
      </c>
      <c r="AD30">
        <v>15.836419105529785</v>
      </c>
      <c r="AE30">
        <v>15.820671081542969</v>
      </c>
      <c r="AF30">
        <v>15.828545093536377</v>
      </c>
      <c r="AG30">
        <v>0</v>
      </c>
    </row>
    <row r="31" spans="1:35" x14ac:dyDescent="0.2">
      <c r="B31" s="4">
        <v>18</v>
      </c>
      <c r="C31" s="3">
        <v>3.8989310450578615E-2</v>
      </c>
      <c r="D31" s="3">
        <v>4.1764453233855241E-2</v>
      </c>
      <c r="E31" s="3">
        <v>7.5620736404565167E-2</v>
      </c>
      <c r="F31" s="3">
        <f t="shared" si="0"/>
        <v>5.2124833362999667E-2</v>
      </c>
      <c r="G31" s="3">
        <f t="shared" si="1"/>
        <v>2.0395304586371819E-2</v>
      </c>
      <c r="I31" t="s">
        <v>101</v>
      </c>
      <c r="J31" t="s">
        <v>109</v>
      </c>
      <c r="K31">
        <v>16.015354156494141</v>
      </c>
      <c r="L31">
        <v>16.651187896728516</v>
      </c>
      <c r="M31">
        <v>16.333271026611328</v>
      </c>
      <c r="N31">
        <v>0.26579380035400391</v>
      </c>
      <c r="S31" t="s">
        <v>101</v>
      </c>
      <c r="T31" t="s">
        <v>109</v>
      </c>
      <c r="U31">
        <v>15.495105743408203</v>
      </c>
      <c r="V31">
        <v>15.548558235168457</v>
      </c>
      <c r="W31">
        <v>15.52183198928833</v>
      </c>
      <c r="X31">
        <v>-0.18435335159301758</v>
      </c>
      <c r="AB31" t="s">
        <v>101</v>
      </c>
      <c r="AC31" t="s">
        <v>109</v>
      </c>
      <c r="AD31">
        <v>15.791800498962402</v>
      </c>
      <c r="AE31">
        <v>15.628518104553223</v>
      </c>
      <c r="AF31">
        <v>15.710159301757812</v>
      </c>
      <c r="AG31">
        <v>0.11838579177856445</v>
      </c>
    </row>
    <row r="32" spans="1:35" x14ac:dyDescent="0.2">
      <c r="B32" s="4">
        <v>24</v>
      </c>
      <c r="C32" s="3">
        <v>2.765616207869746E-2</v>
      </c>
      <c r="D32" s="3">
        <v>4.4484252330215086E-2</v>
      </c>
      <c r="E32" s="3">
        <v>6.8056381653375936E-2</v>
      </c>
      <c r="F32" s="3">
        <f t="shared" si="0"/>
        <v>4.6732265354096157E-2</v>
      </c>
      <c r="G32" s="3">
        <f t="shared" si="1"/>
        <v>2.0293708565395675E-2</v>
      </c>
      <c r="I32" t="s">
        <v>101</v>
      </c>
      <c r="J32" t="s">
        <v>110</v>
      </c>
      <c r="K32">
        <v>16.711250305175781</v>
      </c>
      <c r="L32">
        <v>16.601877212524414</v>
      </c>
      <c r="M32">
        <v>16.656563758850098</v>
      </c>
      <c r="N32">
        <v>-5.7498931884765625E-2</v>
      </c>
      <c r="S32" t="s">
        <v>101</v>
      </c>
      <c r="T32" t="s">
        <v>110</v>
      </c>
      <c r="U32">
        <v>15.631793022155762</v>
      </c>
      <c r="V32">
        <v>15.641653060913086</v>
      </c>
      <c r="W32">
        <v>15.636723041534424</v>
      </c>
      <c r="X32">
        <v>-0.29924440383911133</v>
      </c>
      <c r="AB32" t="s">
        <v>101</v>
      </c>
      <c r="AC32" t="s">
        <v>110</v>
      </c>
      <c r="AD32">
        <v>15.834626197814941</v>
      </c>
      <c r="AE32">
        <v>15.838034629821777</v>
      </c>
      <c r="AF32">
        <v>15.836330413818359</v>
      </c>
      <c r="AG32">
        <v>-7.7853202819824219E-3</v>
      </c>
    </row>
    <row r="33" spans="2:35" x14ac:dyDescent="0.2">
      <c r="I33" t="s">
        <v>101</v>
      </c>
      <c r="J33" t="s">
        <v>111</v>
      </c>
      <c r="K33">
        <v>16.527139663696289</v>
      </c>
      <c r="L33">
        <v>16.674516677856445</v>
      </c>
      <c r="M33">
        <v>16.600828170776367</v>
      </c>
      <c r="N33">
        <v>-1.7633438110351562E-3</v>
      </c>
      <c r="S33" t="s">
        <v>101</v>
      </c>
      <c r="T33" t="s">
        <v>111</v>
      </c>
      <c r="U33">
        <v>15.553914070129395</v>
      </c>
      <c r="V33">
        <v>15.613551139831543</v>
      </c>
      <c r="W33">
        <v>15.583732604980469</v>
      </c>
      <c r="X33">
        <v>-0.24625396728515625</v>
      </c>
      <c r="AB33" t="s">
        <v>101</v>
      </c>
      <c r="AC33" t="s">
        <v>111</v>
      </c>
      <c r="AD33">
        <v>15.196147918701172</v>
      </c>
      <c r="AE33">
        <v>15.216106414794922</v>
      </c>
      <c r="AF33">
        <v>15.206127166748047</v>
      </c>
      <c r="AG33">
        <v>0.62241792678833008</v>
      </c>
    </row>
    <row r="34" spans="2:35" x14ac:dyDescent="0.2">
      <c r="B34" s="26" t="s">
        <v>49</v>
      </c>
      <c r="C34" s="26"/>
      <c r="D34" s="26"/>
      <c r="E34" s="26"/>
      <c r="I34" t="s">
        <v>101</v>
      </c>
      <c r="J34" t="s">
        <v>112</v>
      </c>
      <c r="K34">
        <v>16.484621047973633</v>
      </c>
      <c r="L34">
        <v>16.357278823852539</v>
      </c>
      <c r="M34">
        <v>16.420949935913086</v>
      </c>
      <c r="N34">
        <v>0.17811489105224609</v>
      </c>
      <c r="S34" t="s">
        <v>101</v>
      </c>
      <c r="T34" t="s">
        <v>112</v>
      </c>
      <c r="U34">
        <v>15.34213924407959</v>
      </c>
      <c r="V34">
        <v>15.354782104492188</v>
      </c>
      <c r="W34">
        <v>15.348460674285889</v>
      </c>
      <c r="X34">
        <v>-1.0982036590576172E-2</v>
      </c>
      <c r="AB34" t="s">
        <v>101</v>
      </c>
      <c r="AC34" t="s">
        <v>112</v>
      </c>
      <c r="AD34">
        <v>15.684891700744629</v>
      </c>
      <c r="AE34">
        <v>15.594613075256348</v>
      </c>
      <c r="AF34">
        <v>15.639752388000488</v>
      </c>
      <c r="AG34">
        <v>0.18879270553588867</v>
      </c>
    </row>
    <row r="35" spans="2:35" x14ac:dyDescent="0.2">
      <c r="B35" t="s">
        <v>46</v>
      </c>
      <c r="C35" s="4" t="s">
        <v>4</v>
      </c>
      <c r="D35" s="4" t="s">
        <v>5</v>
      </c>
      <c r="E35" s="4" t="s">
        <v>6</v>
      </c>
      <c r="F35" s="4" t="s">
        <v>32</v>
      </c>
      <c r="G35" t="s">
        <v>7</v>
      </c>
      <c r="I35" t="s">
        <v>101</v>
      </c>
      <c r="J35" t="s">
        <v>113</v>
      </c>
      <c r="K35">
        <v>16.710063934326172</v>
      </c>
      <c r="L35">
        <v>16.061363220214844</v>
      </c>
      <c r="M35">
        <v>16.385713577270508</v>
      </c>
      <c r="N35">
        <v>0.21335124969482422</v>
      </c>
      <c r="S35" t="s">
        <v>101</v>
      </c>
      <c r="T35" t="s">
        <v>113</v>
      </c>
      <c r="U35">
        <v>15.814888954162598</v>
      </c>
      <c r="V35">
        <v>15.577191352844238</v>
      </c>
      <c r="W35">
        <v>15.696040153503418</v>
      </c>
      <c r="X35">
        <v>-0.35856151580810547</v>
      </c>
      <c r="AB35" t="s">
        <v>101</v>
      </c>
      <c r="AC35" t="s">
        <v>113</v>
      </c>
      <c r="AD35">
        <v>15.696315765380859</v>
      </c>
      <c r="AE35">
        <v>15.6419677734375</v>
      </c>
      <c r="AF35">
        <v>15.66914176940918</v>
      </c>
      <c r="AG35">
        <v>0.15940332412719727</v>
      </c>
    </row>
    <row r="36" spans="2:35" x14ac:dyDescent="0.2">
      <c r="B36" s="4">
        <v>0</v>
      </c>
      <c r="C36">
        <v>1</v>
      </c>
      <c r="D36">
        <v>1</v>
      </c>
      <c r="E36">
        <v>1</v>
      </c>
      <c r="F36" s="3">
        <f>AVERAGE(C36:E36)</f>
        <v>1</v>
      </c>
      <c r="G36" s="3">
        <f>STDEV(C36:E36)</f>
        <v>0</v>
      </c>
      <c r="I36" t="s">
        <v>114</v>
      </c>
      <c r="J36" t="s">
        <v>102</v>
      </c>
      <c r="K36">
        <v>17.857706069946289</v>
      </c>
      <c r="L36">
        <v>18.123878479003906</v>
      </c>
      <c r="M36">
        <v>17.990792274475098</v>
      </c>
      <c r="N36">
        <v>0</v>
      </c>
      <c r="O36">
        <v>0</v>
      </c>
      <c r="P36" s="21">
        <v>1</v>
      </c>
      <c r="S36" t="s">
        <v>114</v>
      </c>
      <c r="T36" t="s">
        <v>102</v>
      </c>
      <c r="U36">
        <v>18.151346206665039</v>
      </c>
      <c r="V36">
        <v>18.191257476806641</v>
      </c>
      <c r="W36">
        <v>18.17130184173584</v>
      </c>
      <c r="X36">
        <v>0</v>
      </c>
      <c r="Y36">
        <v>0</v>
      </c>
      <c r="Z36" s="21">
        <v>1</v>
      </c>
      <c r="AB36" t="s">
        <v>114</v>
      </c>
      <c r="AC36" t="s">
        <v>102</v>
      </c>
      <c r="AD36">
        <v>19.188667297363281</v>
      </c>
      <c r="AE36">
        <v>19.304298400878906</v>
      </c>
      <c r="AF36">
        <v>19.246482849121094</v>
      </c>
      <c r="AG36">
        <v>0</v>
      </c>
      <c r="AH36">
        <v>0</v>
      </c>
      <c r="AI36" s="21">
        <v>1</v>
      </c>
    </row>
    <row r="37" spans="2:35" x14ac:dyDescent="0.2">
      <c r="B37" s="4">
        <v>3</v>
      </c>
      <c r="C37" s="3">
        <v>0.20228828965474607</v>
      </c>
      <c r="D37" s="3">
        <v>0.45766248343054539</v>
      </c>
      <c r="E37" s="3">
        <v>0.30441684177525724</v>
      </c>
      <c r="F37" s="3">
        <f t="shared" ref="F37:F41" si="2">AVERAGE(C37:E37)</f>
        <v>0.32145587162018291</v>
      </c>
      <c r="G37" s="3">
        <f t="shared" ref="G37:G41" si="3">STDEV(C37:E37)</f>
        <v>0.12853692510404199</v>
      </c>
      <c r="I37" t="s">
        <v>114</v>
      </c>
      <c r="J37" t="s">
        <v>103</v>
      </c>
      <c r="K37">
        <v>20.771265029907227</v>
      </c>
      <c r="L37">
        <v>20.766056060791016</v>
      </c>
      <c r="M37">
        <v>20.768660545349121</v>
      </c>
      <c r="N37">
        <v>-2.7778682708740234</v>
      </c>
      <c r="O37">
        <v>-3.1182079315185547</v>
      </c>
      <c r="P37" s="21">
        <v>0.11516642347071462</v>
      </c>
      <c r="S37" t="s">
        <v>114</v>
      </c>
      <c r="T37" t="s">
        <v>103</v>
      </c>
      <c r="U37">
        <v>19.929599761962891</v>
      </c>
      <c r="V37">
        <v>20.054330825805664</v>
      </c>
      <c r="W37">
        <v>19.991965293884277</v>
      </c>
      <c r="X37">
        <v>-1.8206634521484375</v>
      </c>
      <c r="Y37">
        <v>-1.5157103538513184</v>
      </c>
      <c r="Z37" s="21">
        <v>0.34972422686452609</v>
      </c>
      <c r="AB37" t="s">
        <v>114</v>
      </c>
      <c r="AC37" t="s">
        <v>103</v>
      </c>
      <c r="AD37">
        <v>20.828407287597656</v>
      </c>
      <c r="AE37">
        <v>20.922637939453125</v>
      </c>
      <c r="AF37">
        <v>20.875522613525391</v>
      </c>
      <c r="AG37">
        <v>-1.6290397644042969</v>
      </c>
      <c r="AH37">
        <v>-1.7348737716674805</v>
      </c>
      <c r="AI37" s="21">
        <v>0.30043529776191269</v>
      </c>
    </row>
    <row r="38" spans="2:35" x14ac:dyDescent="0.2">
      <c r="B38" s="4">
        <v>6</v>
      </c>
      <c r="C38" s="3">
        <v>0.11972597063019</v>
      </c>
      <c r="D38" s="3">
        <v>0.17610098548822545</v>
      </c>
      <c r="E38" s="3">
        <v>0.11311290480569147</v>
      </c>
      <c r="F38" s="3">
        <f t="shared" si="2"/>
        <v>0.13631328697470232</v>
      </c>
      <c r="G38" s="3">
        <f t="shared" si="3"/>
        <v>3.4615442719284184E-2</v>
      </c>
      <c r="I38" t="s">
        <v>114</v>
      </c>
      <c r="J38" t="s">
        <v>104</v>
      </c>
      <c r="K38">
        <v>21.456769943237305</v>
      </c>
      <c r="L38">
        <v>21.374834060668945</v>
      </c>
      <c r="M38">
        <v>21.415802001953125</v>
      </c>
      <c r="N38">
        <v>-3.4250097274780273</v>
      </c>
      <c r="O38">
        <v>-3.8416872024536133</v>
      </c>
      <c r="P38" s="21">
        <v>6.9748828579980299E-2</v>
      </c>
      <c r="S38" t="s">
        <v>114</v>
      </c>
      <c r="T38" t="s">
        <v>104</v>
      </c>
      <c r="U38">
        <v>21.732597351074219</v>
      </c>
      <c r="V38">
        <v>21.534605026245117</v>
      </c>
      <c r="W38">
        <v>21.633601188659668</v>
      </c>
      <c r="X38">
        <v>-3.4622993469238281</v>
      </c>
      <c r="Y38">
        <v>-3.3012275695800781</v>
      </c>
      <c r="Z38" s="21">
        <v>0.10144519447491103</v>
      </c>
      <c r="AB38" t="s">
        <v>114</v>
      </c>
      <c r="AC38" t="s">
        <v>104</v>
      </c>
      <c r="AD38">
        <v>22.397830963134766</v>
      </c>
      <c r="AE38">
        <v>22.408412933349609</v>
      </c>
      <c r="AF38">
        <v>22.403121948242188</v>
      </c>
      <c r="AG38">
        <v>-3.1566390991210938</v>
      </c>
      <c r="AH38">
        <v>-3.3153533935546875</v>
      </c>
      <c r="AI38" s="21">
        <v>0.10045676356827443</v>
      </c>
    </row>
    <row r="39" spans="2:35" x14ac:dyDescent="0.2">
      <c r="B39" s="4">
        <v>12</v>
      </c>
      <c r="C39" s="3">
        <v>6.7015134667929702E-2</v>
      </c>
      <c r="D39" s="3">
        <v>7.3000373761518356E-2</v>
      </c>
      <c r="E39" s="3">
        <v>4.8857485140888036E-2</v>
      </c>
      <c r="F39" s="3">
        <f t="shared" si="2"/>
        <v>6.2957664523445353E-2</v>
      </c>
      <c r="G39" s="3">
        <f t="shared" si="3"/>
        <v>1.2572472537932944E-2</v>
      </c>
      <c r="I39" t="s">
        <v>114</v>
      </c>
      <c r="J39" t="s">
        <v>105</v>
      </c>
      <c r="K39">
        <v>22.517934799194336</v>
      </c>
      <c r="L39">
        <v>22.235502243041992</v>
      </c>
      <c r="M39">
        <v>22.376718521118164</v>
      </c>
      <c r="N39">
        <v>-4.3859262466430664</v>
      </c>
      <c r="O39">
        <v>-4.640080451965332</v>
      </c>
      <c r="P39" s="21">
        <v>4.0104822788915799E-2</v>
      </c>
      <c r="S39" t="s">
        <v>114</v>
      </c>
      <c r="T39" t="s">
        <v>105</v>
      </c>
      <c r="U39">
        <v>22.535499572753906</v>
      </c>
      <c r="V39">
        <v>22.427730560302734</v>
      </c>
      <c r="W39">
        <v>22.48161506652832</v>
      </c>
      <c r="X39">
        <v>-4.3103132247924805</v>
      </c>
      <c r="Y39">
        <v>-4.2156119346618652</v>
      </c>
      <c r="Z39" s="21">
        <v>5.382380019416054E-2</v>
      </c>
      <c r="AB39" t="s">
        <v>114</v>
      </c>
      <c r="AC39" t="s">
        <v>105</v>
      </c>
      <c r="AD39">
        <v>23.013725280761719</v>
      </c>
      <c r="AE39">
        <v>23.067838668823242</v>
      </c>
      <c r="AF39">
        <v>23.04078197479248</v>
      </c>
      <c r="AG39">
        <v>-3.7942991256713867</v>
      </c>
      <c r="AH39">
        <v>-3.8961586952209473</v>
      </c>
      <c r="AI39" s="21">
        <v>6.7164434866707826E-2</v>
      </c>
    </row>
    <row r="40" spans="2:35" x14ac:dyDescent="0.2">
      <c r="B40" s="4">
        <v>18</v>
      </c>
      <c r="C40" s="3">
        <v>4.3590134166426021E-2</v>
      </c>
      <c r="D40" s="3">
        <v>4.5938806361365776E-2</v>
      </c>
      <c r="E40" s="3">
        <v>6.6203145493126003E-2</v>
      </c>
      <c r="F40" s="3">
        <f t="shared" si="2"/>
        <v>5.1910695340305936E-2</v>
      </c>
      <c r="G40" s="3">
        <f t="shared" si="3"/>
        <v>1.2433208105632039E-2</v>
      </c>
      <c r="I40" t="s">
        <v>114</v>
      </c>
      <c r="J40" t="s">
        <v>106</v>
      </c>
      <c r="K40">
        <v>22.246637344360352</v>
      </c>
      <c r="L40">
        <v>22.671823501586914</v>
      </c>
      <c r="M40">
        <v>22.459230422973633</v>
      </c>
      <c r="N40">
        <v>-4.4684381484985352</v>
      </c>
      <c r="O40">
        <v>-4.6807775497436523</v>
      </c>
      <c r="P40" s="21">
        <v>3.8989310450578615E-2</v>
      </c>
      <c r="S40" t="s">
        <v>114</v>
      </c>
      <c r="T40" t="s">
        <v>106</v>
      </c>
      <c r="U40">
        <v>22.82661247253418</v>
      </c>
      <c r="V40">
        <v>22.572145462036133</v>
      </c>
      <c r="W40">
        <v>22.699378967285156</v>
      </c>
      <c r="X40">
        <v>-4.5280771255493164</v>
      </c>
      <c r="Y40">
        <v>-4.581580638885498</v>
      </c>
      <c r="Z40" s="21">
        <v>4.1764453233855241E-2</v>
      </c>
      <c r="AB40" t="s">
        <v>114</v>
      </c>
      <c r="AC40" t="s">
        <v>106</v>
      </c>
      <c r="AD40">
        <v>22.984468460083008</v>
      </c>
      <c r="AE40">
        <v>22.954071044921875</v>
      </c>
      <c r="AF40">
        <v>22.969269752502441</v>
      </c>
      <c r="AG40">
        <v>-3.7227869033813477</v>
      </c>
      <c r="AH40">
        <v>-3.725074291229248</v>
      </c>
      <c r="AI40" s="21">
        <v>7.5620736404565167E-2</v>
      </c>
    </row>
    <row r="41" spans="2:35" x14ac:dyDescent="0.2">
      <c r="B41" s="4">
        <v>24</v>
      </c>
      <c r="C41" s="3">
        <v>2.9437603845102477E-2</v>
      </c>
      <c r="D41" s="3">
        <v>5.519708660604087E-2</v>
      </c>
      <c r="E41" s="3">
        <v>5.0700154206190284E-2</v>
      </c>
      <c r="F41" s="3">
        <f t="shared" si="2"/>
        <v>4.5111614885777883E-2</v>
      </c>
      <c r="G41" s="3">
        <f t="shared" si="3"/>
        <v>1.3759053994719871E-2</v>
      </c>
      <c r="I41" t="s">
        <v>114</v>
      </c>
      <c r="J41" t="s">
        <v>107</v>
      </c>
      <c r="K41">
        <v>22.995918273925781</v>
      </c>
      <c r="L41">
        <v>22.759756088256836</v>
      </c>
      <c r="M41">
        <v>22.877837181091309</v>
      </c>
      <c r="N41">
        <v>-4.8870449066162109</v>
      </c>
      <c r="O41">
        <v>-5.1762552261352539</v>
      </c>
      <c r="P41" s="21">
        <v>2.765616207869746E-2</v>
      </c>
      <c r="S41" t="s">
        <v>114</v>
      </c>
      <c r="T41" t="s">
        <v>107</v>
      </c>
      <c r="U41">
        <v>22.857553482055664</v>
      </c>
      <c r="V41">
        <v>22.797264099121094</v>
      </c>
      <c r="W41">
        <v>22.827408790588379</v>
      </c>
      <c r="X41">
        <v>-4.6561069488525391</v>
      </c>
      <c r="Y41">
        <v>-4.4905614852905273</v>
      </c>
      <c r="Z41" s="21">
        <v>4.4484252330215086E-2</v>
      </c>
      <c r="AB41" t="s">
        <v>114</v>
      </c>
      <c r="AC41" t="s">
        <v>107</v>
      </c>
      <c r="AD41">
        <v>22.80604362487793</v>
      </c>
      <c r="AE41">
        <v>22.786766052246094</v>
      </c>
      <c r="AF41">
        <v>22.796404838562012</v>
      </c>
      <c r="AG41">
        <v>-3.549921989440918</v>
      </c>
      <c r="AH41">
        <v>-3.8771257400512695</v>
      </c>
      <c r="AI41" s="21">
        <v>6.8056381653375936E-2</v>
      </c>
    </row>
    <row r="42" spans="2:35" x14ac:dyDescent="0.2">
      <c r="I42" t="s">
        <v>114</v>
      </c>
      <c r="J42" t="s">
        <v>108</v>
      </c>
      <c r="K42">
        <v>18.297487258911133</v>
      </c>
      <c r="L42">
        <v>18.244384765625</v>
      </c>
      <c r="M42">
        <v>18.270936012268066</v>
      </c>
      <c r="N42">
        <v>0</v>
      </c>
      <c r="O42">
        <v>0</v>
      </c>
      <c r="P42" s="21">
        <v>1</v>
      </c>
      <c r="S42" t="s">
        <v>114</v>
      </c>
      <c r="T42" t="s">
        <v>108</v>
      </c>
      <c r="U42">
        <v>18.660165786743164</v>
      </c>
      <c r="V42">
        <v>18.638460159301758</v>
      </c>
      <c r="W42">
        <v>18.649312973022461</v>
      </c>
      <c r="X42">
        <v>0</v>
      </c>
      <c r="Y42">
        <v>0</v>
      </c>
      <c r="Z42" s="21">
        <v>1</v>
      </c>
      <c r="AB42" t="s">
        <v>114</v>
      </c>
      <c r="AC42" t="s">
        <v>108</v>
      </c>
      <c r="AD42">
        <v>19.171850204467773</v>
      </c>
      <c r="AE42">
        <v>19.332235336303711</v>
      </c>
      <c r="AF42">
        <v>19.252042770385742</v>
      </c>
      <c r="AG42">
        <v>0</v>
      </c>
      <c r="AH42">
        <v>0</v>
      </c>
      <c r="AI42" s="21">
        <v>1</v>
      </c>
    </row>
    <row r="43" spans="2:35" x14ac:dyDescent="0.2">
      <c r="I43" t="s">
        <v>114</v>
      </c>
      <c r="J43" t="s">
        <v>109</v>
      </c>
      <c r="K43">
        <v>20.445379257202148</v>
      </c>
      <c r="L43">
        <v>20.175935745239258</v>
      </c>
      <c r="M43">
        <v>20.310657501220703</v>
      </c>
      <c r="N43">
        <v>-2.0397214889526367</v>
      </c>
      <c r="O43">
        <v>-2.3055152893066406</v>
      </c>
      <c r="P43" s="21">
        <v>0.20228828965474607</v>
      </c>
      <c r="S43" t="s">
        <v>114</v>
      </c>
      <c r="T43" t="s">
        <v>109</v>
      </c>
      <c r="U43">
        <v>19.986703872680664</v>
      </c>
      <c r="V43">
        <v>19.935916900634766</v>
      </c>
      <c r="W43">
        <v>19.961310386657715</v>
      </c>
      <c r="X43">
        <v>-1.3119974136352539</v>
      </c>
      <c r="Y43">
        <v>-1.1276440620422363</v>
      </c>
      <c r="Z43" s="21">
        <v>0.45766248343054539</v>
      </c>
      <c r="AB43" t="s">
        <v>114</v>
      </c>
      <c r="AC43" t="s">
        <v>109</v>
      </c>
      <c r="AD43">
        <v>20.776519775390625</v>
      </c>
      <c r="AE43">
        <v>20.922554016113281</v>
      </c>
      <c r="AF43">
        <v>20.849536895751953</v>
      </c>
      <c r="AG43">
        <v>-1.5974941253662109</v>
      </c>
      <c r="AH43">
        <v>-1.7158799171447754</v>
      </c>
      <c r="AI43" s="21">
        <v>0.30441684177525724</v>
      </c>
    </row>
    <row r="44" spans="2:35" x14ac:dyDescent="0.2">
      <c r="I44" t="s">
        <v>114</v>
      </c>
      <c r="J44" t="s">
        <v>110</v>
      </c>
      <c r="L44">
        <v>21.390626907348633</v>
      </c>
      <c r="M44">
        <v>21.390626907348633</v>
      </c>
      <c r="N44">
        <v>-3.1196908950805664</v>
      </c>
      <c r="O44">
        <v>-3.0621919631958008</v>
      </c>
      <c r="P44" s="21">
        <v>0.11972597063019</v>
      </c>
      <c r="S44" t="s">
        <v>114</v>
      </c>
      <c r="T44" t="s">
        <v>110</v>
      </c>
      <c r="V44">
        <v>21.454082489013672</v>
      </c>
      <c r="W44">
        <v>21.454082489013672</v>
      </c>
      <c r="X44">
        <v>-2.8047695159912109</v>
      </c>
      <c r="Y44">
        <v>-2.5055251121520996</v>
      </c>
      <c r="Z44" s="21">
        <v>0.17610098548822545</v>
      </c>
      <c r="AB44" t="s">
        <v>114</v>
      </c>
      <c r="AC44" t="s">
        <v>110</v>
      </c>
      <c r="AD44">
        <v>22.501241683959961</v>
      </c>
      <c r="AE44">
        <v>22.306743621826172</v>
      </c>
      <c r="AF44">
        <v>22.403992652893066</v>
      </c>
      <c r="AG44">
        <v>-3.1519498825073242</v>
      </c>
      <c r="AH44">
        <v>-3.1441645622253418</v>
      </c>
      <c r="AI44" s="21">
        <v>0.11311290480569147</v>
      </c>
    </row>
    <row r="45" spans="2:35" x14ac:dyDescent="0.2">
      <c r="I45" t="s">
        <v>114</v>
      </c>
      <c r="J45" t="s">
        <v>111</v>
      </c>
      <c r="K45">
        <v>22.174644470214844</v>
      </c>
      <c r="L45">
        <v>22.169492721557617</v>
      </c>
      <c r="M45">
        <v>22.17206859588623</v>
      </c>
      <c r="N45">
        <v>-3.9011325836181641</v>
      </c>
      <c r="O45">
        <v>-3.8993692398071289</v>
      </c>
      <c r="P45" s="21">
        <v>6.7015134667929702E-2</v>
      </c>
      <c r="S45" t="s">
        <v>114</v>
      </c>
      <c r="T45" t="s">
        <v>111</v>
      </c>
      <c r="U45">
        <v>22.686199188232422</v>
      </c>
      <c r="V45">
        <v>22.656839370727539</v>
      </c>
      <c r="W45">
        <v>22.67151927947998</v>
      </c>
      <c r="X45">
        <v>-4.0222063064575195</v>
      </c>
      <c r="Y45">
        <v>-3.7759523391723633</v>
      </c>
      <c r="Z45" s="21">
        <v>7.3000373761518356E-2</v>
      </c>
      <c r="AB45" t="s">
        <v>114</v>
      </c>
      <c r="AC45" t="s">
        <v>111</v>
      </c>
      <c r="AD45">
        <v>23.008184432983398</v>
      </c>
      <c r="AE45">
        <v>22.961618423461914</v>
      </c>
      <c r="AF45">
        <v>22.984901428222656</v>
      </c>
      <c r="AG45">
        <v>-3.7328586578369141</v>
      </c>
      <c r="AH45">
        <v>-4.3552765846252441</v>
      </c>
      <c r="AI45" s="21">
        <v>4.8857485140888036E-2</v>
      </c>
    </row>
    <row r="46" spans="2:35" x14ac:dyDescent="0.2">
      <c r="I46" t="s">
        <v>114</v>
      </c>
      <c r="J46" t="s">
        <v>112</v>
      </c>
      <c r="K46">
        <v>22.712337493896484</v>
      </c>
      <c r="L46">
        <v>22.51301383972168</v>
      </c>
      <c r="M46">
        <v>22.612675666809082</v>
      </c>
      <c r="N46">
        <v>-4.3417396545410156</v>
      </c>
      <c r="O46">
        <v>-4.5198545455932617</v>
      </c>
      <c r="P46" s="21">
        <v>4.3590134166426021E-2</v>
      </c>
      <c r="S46" t="s">
        <v>114</v>
      </c>
      <c r="T46" t="s">
        <v>112</v>
      </c>
      <c r="U46">
        <v>23.113431930541992</v>
      </c>
      <c r="V46">
        <v>23.095443725585938</v>
      </c>
      <c r="W46">
        <v>23.104437828063965</v>
      </c>
      <c r="X46">
        <v>-4.4551248550415039</v>
      </c>
      <c r="Y46">
        <v>-4.4441428184509277</v>
      </c>
      <c r="Z46" s="21">
        <v>4.5938806361365776E-2</v>
      </c>
      <c r="AB46" t="s">
        <v>114</v>
      </c>
      <c r="AC46" t="s">
        <v>112</v>
      </c>
      <c r="AD46">
        <v>22.978126525878906</v>
      </c>
      <c r="AE46">
        <v>22.98228645324707</v>
      </c>
      <c r="AF46">
        <v>22.980206489562988</v>
      </c>
      <c r="AG46">
        <v>-3.7281637191772461</v>
      </c>
      <c r="AH46">
        <v>-3.9169564247131348</v>
      </c>
      <c r="AI46" s="21">
        <v>6.6203145493126003E-2</v>
      </c>
    </row>
    <row r="47" spans="2:35" x14ac:dyDescent="0.2">
      <c r="I47" t="s">
        <v>114</v>
      </c>
      <c r="J47" t="s">
        <v>113</v>
      </c>
      <c r="K47">
        <v>22.794597625732422</v>
      </c>
      <c r="L47">
        <v>23.492963790893555</v>
      </c>
      <c r="M47">
        <v>23.143780708312988</v>
      </c>
      <c r="N47">
        <v>-4.8728446960449219</v>
      </c>
      <c r="O47">
        <v>-5.0861959457397461</v>
      </c>
      <c r="P47" s="21">
        <v>2.9437603845102477E-2</v>
      </c>
      <c r="S47" t="s">
        <v>114</v>
      </c>
      <c r="T47" t="s">
        <v>113</v>
      </c>
      <c r="U47">
        <v>23.174348831176758</v>
      </c>
      <c r="V47">
        <v>23.199928283691406</v>
      </c>
      <c r="W47">
        <v>23.187138557434082</v>
      </c>
      <c r="X47">
        <v>-4.5378255844116211</v>
      </c>
      <c r="Y47">
        <v>-4.1792640686035156</v>
      </c>
      <c r="Z47" s="21">
        <v>5.519708660604087E-2</v>
      </c>
      <c r="AB47" t="s">
        <v>114</v>
      </c>
      <c r="AC47" t="s">
        <v>113</v>
      </c>
      <c r="AD47">
        <v>23.344659805297852</v>
      </c>
      <c r="AE47">
        <v>23.444351196289062</v>
      </c>
      <c r="AF47">
        <v>23.394505500793457</v>
      </c>
      <c r="AG47">
        <v>-4.1424627304077148</v>
      </c>
      <c r="AH47">
        <v>-4.3018660545349121</v>
      </c>
      <c r="AI47" s="21">
        <v>5.0700154206190284E-2</v>
      </c>
    </row>
    <row r="50" spans="1:1" x14ac:dyDescent="0.2">
      <c r="A50" s="5"/>
    </row>
  </sheetData>
  <mergeCells count="4">
    <mergeCell ref="B25:E25"/>
    <mergeCell ref="B34:E34"/>
    <mergeCell ref="C2:E2"/>
    <mergeCell ref="C10:E10"/>
  </mergeCells>
  <pageMargins left="0.7" right="0.7" top="0.75" bottom="0.75" header="0.3" footer="0.3"/>
  <pageSetup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478F0-CB97-4EED-9B30-04205A89083B}">
  <dimension ref="A1:R28"/>
  <sheetViews>
    <sheetView workbookViewId="0">
      <selection activeCell="L35" sqref="L35"/>
    </sheetView>
  </sheetViews>
  <sheetFormatPr baseColWidth="10" defaultColWidth="8.83203125" defaultRowHeight="15" x14ac:dyDescent="0.2"/>
  <sheetData>
    <row r="1" spans="1:9" x14ac:dyDescent="0.2">
      <c r="A1" s="1" t="s">
        <v>96</v>
      </c>
    </row>
    <row r="3" spans="1:9" x14ac:dyDescent="0.2">
      <c r="D3" s="26" t="s">
        <v>51</v>
      </c>
      <c r="E3" s="26"/>
      <c r="F3" s="26"/>
      <c r="G3" s="26"/>
    </row>
    <row r="4" spans="1:9" x14ac:dyDescent="0.2">
      <c r="D4" s="4" t="s">
        <v>4</v>
      </c>
      <c r="E4" s="4" t="s">
        <v>5</v>
      </c>
      <c r="F4" s="4" t="s">
        <v>6</v>
      </c>
      <c r="G4" s="4" t="s">
        <v>41</v>
      </c>
      <c r="H4" s="4" t="s">
        <v>32</v>
      </c>
      <c r="I4" t="s">
        <v>7</v>
      </c>
    </row>
    <row r="5" spans="1:9" x14ac:dyDescent="0.2">
      <c r="B5" s="32" t="s">
        <v>52</v>
      </c>
      <c r="C5" s="2" t="s">
        <v>23</v>
      </c>
      <c r="D5">
        <v>100</v>
      </c>
      <c r="E5">
        <v>100</v>
      </c>
      <c r="F5">
        <v>100</v>
      </c>
      <c r="G5">
        <v>100</v>
      </c>
      <c r="H5" s="8">
        <f>AVERAGE(D5:G5)</f>
        <v>100</v>
      </c>
      <c r="I5" s="3">
        <f>STDEV(D5:G5)</f>
        <v>0</v>
      </c>
    </row>
    <row r="6" spans="1:9" x14ac:dyDescent="0.2">
      <c r="B6" s="32"/>
      <c r="C6" s="2" t="s">
        <v>24</v>
      </c>
      <c r="D6" s="3">
        <v>42.313455426944799</v>
      </c>
      <c r="E6" s="3">
        <v>34.657592646395855</v>
      </c>
      <c r="F6" s="3">
        <v>9.0678069647152846</v>
      </c>
      <c r="G6" s="3">
        <v>22.338294263190299</v>
      </c>
      <c r="H6" s="9">
        <f>AVERAGE(D6:G6)</f>
        <v>27.094287325311562</v>
      </c>
      <c r="I6" s="3">
        <f>STDEV(D6:G6)</f>
        <v>14.564799223740563</v>
      </c>
    </row>
    <row r="7" spans="1:9" x14ac:dyDescent="0.2">
      <c r="B7" s="32"/>
      <c r="C7" s="2" t="s">
        <v>53</v>
      </c>
      <c r="D7" s="3">
        <v>111.12212579745793</v>
      </c>
      <c r="E7" s="3">
        <v>74.109022707374265</v>
      </c>
      <c r="F7" s="3">
        <v>90.780402583700791</v>
      </c>
      <c r="G7" s="3">
        <v>63.9108909509265</v>
      </c>
      <c r="H7" s="9">
        <f>AVERAGE(D7:G7)</f>
        <v>84.980610509864874</v>
      </c>
      <c r="I7" s="3">
        <f>STDEV(D7:G7)</f>
        <v>20.648978290065262</v>
      </c>
    </row>
    <row r="8" spans="1:9" x14ac:dyDescent="0.2">
      <c r="B8" s="32"/>
      <c r="C8" s="2" t="s">
        <v>54</v>
      </c>
      <c r="D8" s="3">
        <v>65.102551311056018</v>
      </c>
      <c r="E8" s="3">
        <v>36.807465481640385</v>
      </c>
      <c r="F8" s="3">
        <v>2.7036657300218208</v>
      </c>
      <c r="G8" s="3">
        <v>17.573308311086024</v>
      </c>
      <c r="H8" s="9">
        <f>AVERAGE(D8:G8)</f>
        <v>30.546747708451065</v>
      </c>
      <c r="I8" s="3">
        <f>STDEV(D8:G8)</f>
        <v>26.937257306018665</v>
      </c>
    </row>
    <row r="9" spans="1:9" x14ac:dyDescent="0.2">
      <c r="B9" s="14"/>
      <c r="C9" s="2"/>
      <c r="D9" s="3"/>
      <c r="E9" s="3"/>
      <c r="F9" s="3"/>
      <c r="G9" s="3"/>
      <c r="H9" s="9"/>
      <c r="I9" s="3"/>
    </row>
    <row r="10" spans="1:9" x14ac:dyDescent="0.2">
      <c r="B10" s="32" t="s">
        <v>55</v>
      </c>
      <c r="C10" s="2" t="s">
        <v>23</v>
      </c>
      <c r="D10">
        <v>100</v>
      </c>
      <c r="E10">
        <v>100</v>
      </c>
      <c r="F10">
        <v>100</v>
      </c>
      <c r="G10">
        <v>100</v>
      </c>
      <c r="H10" s="8">
        <f>AVERAGE(D10:G10)</f>
        <v>100</v>
      </c>
      <c r="I10" s="3">
        <f>STDEV(D10:G10)</f>
        <v>0</v>
      </c>
    </row>
    <row r="11" spans="1:9" x14ac:dyDescent="0.2">
      <c r="B11" s="32"/>
      <c r="C11" s="2" t="s">
        <v>24</v>
      </c>
      <c r="D11" s="3">
        <v>30.827220907891906</v>
      </c>
      <c r="E11" s="3">
        <v>65.277048005729128</v>
      </c>
      <c r="F11" s="3">
        <v>6.1458163728400823</v>
      </c>
      <c r="G11" s="3">
        <v>19.607472721592774</v>
      </c>
      <c r="H11" s="9">
        <f>AVERAGE(D11:G11)</f>
        <v>30.464389502013475</v>
      </c>
      <c r="I11" s="3">
        <f>STDEV(D11:G11)</f>
        <v>25.306906038611618</v>
      </c>
    </row>
    <row r="12" spans="1:9" x14ac:dyDescent="0.2">
      <c r="B12" s="32"/>
      <c r="C12" s="2" t="s">
        <v>53</v>
      </c>
      <c r="D12" s="3">
        <v>97.88329869271854</v>
      </c>
      <c r="E12" s="3">
        <v>149.37102128194479</v>
      </c>
      <c r="F12" s="3">
        <v>64.177031483118341</v>
      </c>
      <c r="G12" s="3">
        <v>71.387456061395241</v>
      </c>
      <c r="H12" s="9">
        <f>AVERAGE(D12:G12)</f>
        <v>95.704701879794229</v>
      </c>
      <c r="I12" s="3">
        <f>STDEV(D12:G12)</f>
        <v>38.601133692681451</v>
      </c>
    </row>
    <row r="13" spans="1:9" x14ac:dyDescent="0.2">
      <c r="B13" s="32"/>
      <c r="C13" s="2" t="s">
        <v>54</v>
      </c>
      <c r="D13" s="3">
        <v>50.260476536699763</v>
      </c>
      <c r="E13" s="3">
        <v>51.666459125485119</v>
      </c>
      <c r="F13" s="3">
        <v>11.08242880933506</v>
      </c>
      <c r="G13" s="3">
        <v>13.566305969686837</v>
      </c>
      <c r="H13" s="9">
        <f>AVERAGE(D13:G13)</f>
        <v>31.643917610301695</v>
      </c>
      <c r="I13" s="3">
        <f>STDEV(D13:G13)</f>
        <v>22.338705567754413</v>
      </c>
    </row>
    <row r="16" spans="1:9" x14ac:dyDescent="0.2">
      <c r="A16" s="1" t="s">
        <v>97</v>
      </c>
    </row>
    <row r="18" spans="1:18" x14ac:dyDescent="0.2">
      <c r="C18" s="31" t="s">
        <v>79</v>
      </c>
      <c r="D18" s="31"/>
      <c r="E18" s="31"/>
      <c r="K18" s="31" t="s">
        <v>73</v>
      </c>
      <c r="L18" s="31"/>
      <c r="M18" s="31"/>
      <c r="P18" s="31" t="s">
        <v>74</v>
      </c>
      <c r="Q18" s="31"/>
      <c r="R18" s="31"/>
    </row>
    <row r="19" spans="1:18" x14ac:dyDescent="0.2">
      <c r="C19" s="4" t="s">
        <v>4</v>
      </c>
      <c r="D19" s="4" t="s">
        <v>5</v>
      </c>
      <c r="E19" s="4" t="s">
        <v>6</v>
      </c>
      <c r="F19" s="4" t="s">
        <v>32</v>
      </c>
      <c r="G19" t="s">
        <v>7</v>
      </c>
      <c r="K19" s="4" t="s">
        <v>4</v>
      </c>
      <c r="L19" s="4" t="s">
        <v>5</v>
      </c>
      <c r="M19" s="4" t="s">
        <v>6</v>
      </c>
      <c r="P19" s="4" t="s">
        <v>4</v>
      </c>
      <c r="Q19" s="4" t="s">
        <v>5</v>
      </c>
      <c r="R19" s="4" t="s">
        <v>6</v>
      </c>
    </row>
    <row r="20" spans="1:18" x14ac:dyDescent="0.2">
      <c r="B20" t="s">
        <v>23</v>
      </c>
      <c r="C20" s="3">
        <f>K20/P20</f>
        <v>4.3696682464454977</v>
      </c>
      <c r="D20" s="3">
        <f t="shared" ref="D20:D23" si="0">L20/Q20</f>
        <v>3.8039215686274508</v>
      </c>
      <c r="E20" s="3">
        <f t="shared" ref="E20:E23" si="1">M20/R20</f>
        <v>4.6279069767441863</v>
      </c>
      <c r="F20" s="8">
        <f>AVERAGE(C20:E20)</f>
        <v>4.2671655972723777</v>
      </c>
      <c r="G20">
        <f>STDEV(C20:E20)</f>
        <v>0.42144760411343718</v>
      </c>
      <c r="J20" t="s">
        <v>23</v>
      </c>
      <c r="K20">
        <v>922</v>
      </c>
      <c r="L20">
        <v>388</v>
      </c>
      <c r="M20">
        <v>796</v>
      </c>
      <c r="O20" t="s">
        <v>23</v>
      </c>
      <c r="P20">
        <v>211</v>
      </c>
      <c r="Q20">
        <v>102</v>
      </c>
      <c r="R20">
        <v>172</v>
      </c>
    </row>
    <row r="21" spans="1:18" x14ac:dyDescent="0.2">
      <c r="B21" t="s">
        <v>24</v>
      </c>
      <c r="C21" s="3">
        <f t="shared" ref="C21:C23" si="2">K21/P21</f>
        <v>0.26717557251908397</v>
      </c>
      <c r="D21" s="3">
        <f t="shared" si="0"/>
        <v>0.12056737588652482</v>
      </c>
      <c r="E21" s="3">
        <f t="shared" si="1"/>
        <v>0.49068322981366458</v>
      </c>
      <c r="F21" s="8">
        <f>AVERAGE(C21:E21)</f>
        <v>0.29280872607309111</v>
      </c>
      <c r="G21">
        <f>STDEV(C21:E21)</f>
        <v>0.1863846298730033</v>
      </c>
      <c r="J21" t="s">
        <v>24</v>
      </c>
      <c r="K21">
        <v>70</v>
      </c>
      <c r="L21">
        <v>17</v>
      </c>
      <c r="M21">
        <v>79</v>
      </c>
      <c r="O21" t="s">
        <v>24</v>
      </c>
      <c r="P21">
        <v>262</v>
      </c>
      <c r="Q21">
        <v>141</v>
      </c>
      <c r="R21">
        <v>161</v>
      </c>
    </row>
    <row r="22" spans="1:18" x14ac:dyDescent="0.2">
      <c r="B22" t="s">
        <v>53</v>
      </c>
      <c r="C22" s="3">
        <f t="shared" si="2"/>
        <v>5.9432989690721651</v>
      </c>
      <c r="D22" s="3">
        <f t="shared" si="0"/>
        <v>3.2588235294117647</v>
      </c>
      <c r="E22" s="3">
        <f t="shared" si="1"/>
        <v>5.0125000000000002</v>
      </c>
      <c r="F22" s="8">
        <f>AVERAGE(C22:E22)</f>
        <v>4.738207499494643</v>
      </c>
      <c r="G22">
        <f>STDEV(C22:E22)</f>
        <v>1.3630955133115508</v>
      </c>
      <c r="J22" t="s">
        <v>53</v>
      </c>
      <c r="K22">
        <v>1153</v>
      </c>
      <c r="L22">
        <v>277</v>
      </c>
      <c r="M22">
        <v>802</v>
      </c>
      <c r="O22" t="s">
        <v>53</v>
      </c>
      <c r="P22">
        <v>194</v>
      </c>
      <c r="Q22">
        <v>85</v>
      </c>
      <c r="R22">
        <v>160</v>
      </c>
    </row>
    <row r="23" spans="1:18" x14ac:dyDescent="0.2">
      <c r="B23" t="s">
        <v>56</v>
      </c>
      <c r="C23" s="3">
        <f t="shared" si="2"/>
        <v>0.6</v>
      </c>
      <c r="D23" s="3">
        <f t="shared" si="0"/>
        <v>0.21686746987951808</v>
      </c>
      <c r="E23" s="3">
        <f t="shared" si="1"/>
        <v>0.36279069767441863</v>
      </c>
      <c r="F23" s="8">
        <f>AVERAGE(C23:E23)</f>
        <v>0.39321938918464561</v>
      </c>
      <c r="G23">
        <f>STDEV(C23:E23)</f>
        <v>0.19337027398077217</v>
      </c>
      <c r="J23" t="s">
        <v>56</v>
      </c>
      <c r="K23">
        <v>147</v>
      </c>
      <c r="L23">
        <v>36</v>
      </c>
      <c r="M23">
        <v>78</v>
      </c>
      <c r="O23" t="s">
        <v>56</v>
      </c>
      <c r="P23">
        <v>245</v>
      </c>
      <c r="Q23">
        <v>166</v>
      </c>
      <c r="R23">
        <v>215</v>
      </c>
    </row>
    <row r="28" spans="1:18" x14ac:dyDescent="0.2">
      <c r="A28" s="5"/>
      <c r="B28" s="5"/>
    </row>
  </sheetData>
  <mergeCells count="6">
    <mergeCell ref="D3:G3"/>
    <mergeCell ref="C18:E18"/>
    <mergeCell ref="K18:M18"/>
    <mergeCell ref="P18:R18"/>
    <mergeCell ref="B5:B8"/>
    <mergeCell ref="B10:B13"/>
  </mergeCells>
  <phoneticPr fontId="3" type="noConversion"/>
  <pageMargins left="0.7" right="0.7" top="0.75" bottom="0.75" header="0.3" footer="0.3"/>
  <pageSetup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CC8AC-F818-4307-B989-F57F209AB9B3}">
  <dimension ref="A1:H36"/>
  <sheetViews>
    <sheetView workbookViewId="0">
      <selection activeCell="M25" sqref="M25"/>
    </sheetView>
  </sheetViews>
  <sheetFormatPr baseColWidth="10" defaultColWidth="8.83203125" defaultRowHeight="15" x14ac:dyDescent="0.2"/>
  <cols>
    <col min="1" max="1" width="10.6640625" customWidth="1"/>
  </cols>
  <sheetData>
    <row r="1" spans="1:8" x14ac:dyDescent="0.2">
      <c r="A1" s="1" t="s">
        <v>94</v>
      </c>
    </row>
    <row r="2" spans="1:8" x14ac:dyDescent="0.2">
      <c r="B2" s="29" t="s">
        <v>95</v>
      </c>
      <c r="C2" s="29"/>
      <c r="D2" s="29"/>
    </row>
    <row r="3" spans="1:8" ht="15" customHeight="1" x14ac:dyDescent="0.2">
      <c r="B3" s="30"/>
      <c r="C3" s="30"/>
      <c r="D3" s="30"/>
    </row>
    <row r="4" spans="1:8" x14ac:dyDescent="0.2">
      <c r="B4" s="4" t="s">
        <v>4</v>
      </c>
      <c r="C4" s="4" t="s">
        <v>5</v>
      </c>
      <c r="D4" s="4" t="s">
        <v>6</v>
      </c>
      <c r="E4" t="s">
        <v>32</v>
      </c>
      <c r="F4" t="s">
        <v>7</v>
      </c>
    </row>
    <row r="5" spans="1:8" x14ac:dyDescent="0.2">
      <c r="A5" t="s">
        <v>86</v>
      </c>
      <c r="B5">
        <v>1</v>
      </c>
      <c r="C5">
        <v>1</v>
      </c>
      <c r="D5">
        <v>1</v>
      </c>
      <c r="E5">
        <f>AVERAGE(B5:D5)</f>
        <v>1</v>
      </c>
      <c r="F5">
        <f>STDEV(B5:D5)</f>
        <v>0</v>
      </c>
    </row>
    <row r="6" spans="1:8" x14ac:dyDescent="0.2">
      <c r="A6" t="s">
        <v>87</v>
      </c>
      <c r="B6" s="3">
        <v>0.26896783030426558</v>
      </c>
      <c r="C6" s="3">
        <v>0.28663417050015988</v>
      </c>
      <c r="D6" s="3">
        <v>0.49990688098079128</v>
      </c>
      <c r="E6" s="3">
        <f t="shared" ref="E6:E7" si="0">AVERAGE(B6:D6)</f>
        <v>0.3518362939284056</v>
      </c>
      <c r="F6" s="3">
        <f t="shared" ref="F6:F7" si="1">STDEV(B6:D6)</f>
        <v>0.12853676110945023</v>
      </c>
    </row>
    <row r="7" spans="1:8" x14ac:dyDescent="0.2">
      <c r="A7" t="s">
        <v>82</v>
      </c>
      <c r="B7" s="3">
        <v>0.66520360025958669</v>
      </c>
      <c r="C7" s="3">
        <v>0.61721465196550418</v>
      </c>
      <c r="D7" s="3">
        <v>0.66343009184519675</v>
      </c>
      <c r="E7" s="3">
        <f t="shared" si="0"/>
        <v>0.64861611469009584</v>
      </c>
      <c r="F7" s="3">
        <f t="shared" si="1"/>
        <v>2.7208918187919914E-2</v>
      </c>
    </row>
    <row r="10" spans="1:8" x14ac:dyDescent="0.2">
      <c r="A10" s="1" t="s">
        <v>93</v>
      </c>
    </row>
    <row r="12" spans="1:8" ht="17" x14ac:dyDescent="0.2">
      <c r="B12" s="26" t="s">
        <v>61</v>
      </c>
      <c r="C12" s="26"/>
      <c r="D12" s="26"/>
      <c r="E12" s="26"/>
      <c r="F12" s="26"/>
    </row>
    <row r="13" spans="1:8" x14ac:dyDescent="0.2">
      <c r="B13" s="4" t="s">
        <v>4</v>
      </c>
      <c r="C13" s="4" t="s">
        <v>5</v>
      </c>
      <c r="D13" s="4" t="s">
        <v>6</v>
      </c>
      <c r="E13" s="4" t="s">
        <v>41</v>
      </c>
      <c r="F13" s="4" t="s">
        <v>42</v>
      </c>
      <c r="G13" s="4" t="s">
        <v>32</v>
      </c>
      <c r="H13" t="s">
        <v>7</v>
      </c>
    </row>
    <row r="14" spans="1:8" x14ac:dyDescent="0.2">
      <c r="A14" s="2" t="s">
        <v>62</v>
      </c>
      <c r="B14">
        <v>4.3275333333333332</v>
      </c>
      <c r="C14">
        <v>4.1274499999999996</v>
      </c>
      <c r="D14">
        <v>4.2507666666666672</v>
      </c>
      <c r="E14">
        <v>4.3328999999999995</v>
      </c>
      <c r="F14">
        <v>4.9245999999999999</v>
      </c>
      <c r="G14" s="3">
        <f>AVERAGE(B14:F14)</f>
        <v>4.3926500000000006</v>
      </c>
      <c r="H14" s="3">
        <f>STDEV(B14:F14)</f>
        <v>0.30872437770427019</v>
      </c>
    </row>
    <row r="15" spans="1:8" x14ac:dyDescent="0.2">
      <c r="A15" s="2" t="s">
        <v>63</v>
      </c>
      <c r="B15">
        <v>6.9274999999999993</v>
      </c>
      <c r="C15">
        <v>6.5041500000000001</v>
      </c>
      <c r="D15">
        <v>6.6399666666666661</v>
      </c>
      <c r="E15">
        <v>5.9973999999999998</v>
      </c>
      <c r="F15">
        <v>5.9841499999999996</v>
      </c>
      <c r="G15" s="3">
        <f>AVERAGE(B15:F15)</f>
        <v>6.4106333333333323</v>
      </c>
      <c r="H15" s="3">
        <f>STDEV(B15:F15)</f>
        <v>0.41265606660457016</v>
      </c>
    </row>
    <row r="20" spans="1:8" x14ac:dyDescent="0.2">
      <c r="A20" s="1" t="s">
        <v>92</v>
      </c>
    </row>
    <row r="21" spans="1:8" x14ac:dyDescent="0.2">
      <c r="A21" s="5"/>
    </row>
    <row r="22" spans="1:8" x14ac:dyDescent="0.2">
      <c r="C22" s="26" t="s">
        <v>51</v>
      </c>
      <c r="D22" s="26"/>
      <c r="E22" s="26"/>
      <c r="F22" s="26"/>
    </row>
    <row r="23" spans="1:8" x14ac:dyDescent="0.2">
      <c r="C23" s="4" t="s">
        <v>4</v>
      </c>
      <c r="D23" s="4" t="s">
        <v>5</v>
      </c>
      <c r="E23" s="4" t="s">
        <v>6</v>
      </c>
      <c r="F23" s="4" t="s">
        <v>41</v>
      </c>
      <c r="G23" s="4" t="s">
        <v>32</v>
      </c>
      <c r="H23" t="s">
        <v>7</v>
      </c>
    </row>
    <row r="24" spans="1:8" x14ac:dyDescent="0.2">
      <c r="A24" s="32" t="s">
        <v>52</v>
      </c>
      <c r="B24" s="2" t="s">
        <v>23</v>
      </c>
      <c r="C24">
        <v>100</v>
      </c>
      <c r="D24">
        <v>100</v>
      </c>
      <c r="E24">
        <v>100</v>
      </c>
      <c r="F24">
        <v>100</v>
      </c>
      <c r="G24">
        <f>AVERAGE(C24:F24)</f>
        <v>100</v>
      </c>
      <c r="H24">
        <f>STDEV(C24:F24)</f>
        <v>0</v>
      </c>
    </row>
    <row r="25" spans="1:8" x14ac:dyDescent="0.2">
      <c r="A25" s="32"/>
      <c r="B25" t="s">
        <v>81</v>
      </c>
      <c r="C25">
        <v>110.36193645341446</v>
      </c>
      <c r="D25">
        <v>109.171287907326</v>
      </c>
      <c r="E25">
        <v>115.46583798947287</v>
      </c>
      <c r="F25">
        <v>123.90751547408816</v>
      </c>
      <c r="G25">
        <f t="shared" ref="G25:G35" si="2">AVERAGE(C25:F25)</f>
        <v>114.72664445607536</v>
      </c>
      <c r="H25">
        <f t="shared" ref="H25:H35" si="3">STDEV(C25:F25)</f>
        <v>6.7019266399404014</v>
      </c>
    </row>
    <row r="26" spans="1:8" x14ac:dyDescent="0.2">
      <c r="A26" s="32"/>
      <c r="B26" s="2" t="s">
        <v>24</v>
      </c>
      <c r="C26">
        <v>14.801483557926128</v>
      </c>
      <c r="D26">
        <v>30.688047587564522</v>
      </c>
      <c r="E26">
        <v>20.414243665933459</v>
      </c>
      <c r="F26">
        <v>12.295812589596231</v>
      </c>
      <c r="G26">
        <f t="shared" si="2"/>
        <v>19.549896850255088</v>
      </c>
      <c r="H26">
        <f t="shared" si="3"/>
        <v>8.1644486345844722</v>
      </c>
    </row>
    <row r="27" spans="1:8" x14ac:dyDescent="0.2">
      <c r="A27" s="32"/>
      <c r="B27" t="s">
        <v>82</v>
      </c>
      <c r="C27">
        <v>17.415799054951421</v>
      </c>
      <c r="D27">
        <v>34.537500447943899</v>
      </c>
      <c r="E27">
        <v>31.223660663452563</v>
      </c>
      <c r="F27">
        <v>17.37951967005494</v>
      </c>
      <c r="G27">
        <f t="shared" si="2"/>
        <v>25.139119959100704</v>
      </c>
      <c r="H27">
        <f t="shared" si="3"/>
        <v>9.0408752126146847</v>
      </c>
    </row>
    <row r="28" spans="1:8" x14ac:dyDescent="0.2">
      <c r="A28" s="14"/>
    </row>
    <row r="30" spans="1:8" x14ac:dyDescent="0.2">
      <c r="C30" s="26" t="s">
        <v>51</v>
      </c>
      <c r="D30" s="26"/>
      <c r="E30" s="26"/>
      <c r="F30" s="26"/>
    </row>
    <row r="31" spans="1:8" x14ac:dyDescent="0.2">
      <c r="C31" s="4" t="s">
        <v>4</v>
      </c>
      <c r="D31" s="4" t="s">
        <v>5</v>
      </c>
      <c r="E31" s="4" t="s">
        <v>6</v>
      </c>
      <c r="F31" s="4" t="s">
        <v>41</v>
      </c>
      <c r="G31" s="4" t="s">
        <v>32</v>
      </c>
      <c r="H31" t="s">
        <v>7</v>
      </c>
    </row>
    <row r="32" spans="1:8" x14ac:dyDescent="0.2">
      <c r="A32" s="32" t="s">
        <v>55</v>
      </c>
      <c r="B32" s="2" t="s">
        <v>23</v>
      </c>
      <c r="C32">
        <v>100</v>
      </c>
      <c r="D32">
        <v>100</v>
      </c>
      <c r="E32">
        <v>100</v>
      </c>
      <c r="F32">
        <v>100</v>
      </c>
      <c r="G32">
        <f t="shared" si="2"/>
        <v>100</v>
      </c>
      <c r="H32">
        <f t="shared" si="3"/>
        <v>0</v>
      </c>
    </row>
    <row r="33" spans="1:8" ht="15" customHeight="1" x14ac:dyDescent="0.2">
      <c r="A33" s="32"/>
      <c r="B33" t="s">
        <v>81</v>
      </c>
      <c r="C33">
        <v>165.99171897954022</v>
      </c>
      <c r="D33">
        <v>153.83653223790284</v>
      </c>
      <c r="E33">
        <v>178.57810251685149</v>
      </c>
      <c r="F33">
        <v>150.74220885392967</v>
      </c>
      <c r="G33">
        <f t="shared" si="2"/>
        <v>162.28714064705605</v>
      </c>
      <c r="H33">
        <f t="shared" si="3"/>
        <v>12.699311947994548</v>
      </c>
    </row>
    <row r="34" spans="1:8" x14ac:dyDescent="0.2">
      <c r="A34" s="32"/>
      <c r="B34" s="2" t="s">
        <v>24</v>
      </c>
      <c r="C34">
        <v>14.642671515706986</v>
      </c>
      <c r="D34">
        <v>50.153860793846846</v>
      </c>
      <c r="E34">
        <v>26.403319391736225</v>
      </c>
      <c r="F34">
        <v>16.022391046432013</v>
      </c>
      <c r="G34">
        <f t="shared" si="2"/>
        <v>26.805560686930519</v>
      </c>
      <c r="H34">
        <f t="shared" si="3"/>
        <v>16.426782363256898</v>
      </c>
    </row>
    <row r="35" spans="1:8" x14ac:dyDescent="0.2">
      <c r="A35" s="32"/>
      <c r="B35" t="s">
        <v>82</v>
      </c>
      <c r="C35">
        <v>47.170304899996545</v>
      </c>
      <c r="D35">
        <v>128.73592130924601</v>
      </c>
      <c r="E35">
        <v>88.091693785023992</v>
      </c>
      <c r="F35">
        <v>54.735059764652796</v>
      </c>
      <c r="G35">
        <f t="shared" si="2"/>
        <v>79.683244939729846</v>
      </c>
      <c r="H35">
        <f t="shared" si="3"/>
        <v>37.22172432220033</v>
      </c>
    </row>
    <row r="36" spans="1:8" x14ac:dyDescent="0.2">
      <c r="A36" s="20"/>
    </row>
  </sheetData>
  <mergeCells count="6">
    <mergeCell ref="B2:D3"/>
    <mergeCell ref="A32:A35"/>
    <mergeCell ref="B12:F12"/>
    <mergeCell ref="C22:F22"/>
    <mergeCell ref="C30:F30"/>
    <mergeCell ref="A24:A27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Fig.1</vt:lpstr>
      <vt:lpstr>Fig.2</vt:lpstr>
      <vt:lpstr>Fig.3</vt:lpstr>
      <vt:lpstr>Fig.4</vt:lpstr>
      <vt:lpstr>Fig.5</vt:lpstr>
      <vt:lpstr>Fig.6</vt:lpstr>
      <vt:lpstr>Sup Fig.3</vt:lpstr>
      <vt:lpstr>Sup Fig.4</vt:lpstr>
      <vt:lpstr>Sup Fig.5</vt:lpstr>
      <vt:lpstr>Sup Fig.10</vt:lpstr>
      <vt:lpstr>Sup Fig.11</vt:lpstr>
      <vt:lpstr>Sup Fig.12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Saha, Itika</dc:creator>
  <cp:lastModifiedBy>Mark</cp:lastModifiedBy>
  <dcterms:created xsi:type="dcterms:W3CDTF">2015-06-05T18:17:20Z</dcterms:created>
  <dcterms:modified xsi:type="dcterms:W3CDTF">2022-12-20T10:07:00Z</dcterms:modified>
</cp:coreProperties>
</file>