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Bonekamp/Desktop/IMT_R3/Source Files/Source Data/"/>
    </mc:Choice>
  </mc:AlternateContent>
  <xr:revisionPtr revIDLastSave="0" documentId="13_ncr:1_{88F690BD-38AB-4F47-AB8D-B4A7AD9E565A}" xr6:coauthVersionLast="36" xr6:coauthVersionMax="36" xr10:uidLastSave="{00000000-0000-0000-0000-000000000000}"/>
  <bookViews>
    <workbookView xWindow="780" yWindow="800" windowWidth="27640" windowHeight="16000" activeTab="1" xr2:uid="{E0EF8B02-EA70-1946-902D-06AB95C1F8E8}"/>
  </bookViews>
  <sheets>
    <sheet name="4 a" sheetId="1" r:id="rId1"/>
    <sheet name="4 b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E14" i="1"/>
  <c r="E27" i="1" l="1"/>
  <c r="F27" i="1"/>
  <c r="G27" i="1"/>
  <c r="H27" i="1"/>
  <c r="I27" i="1"/>
  <c r="J27" i="1"/>
  <c r="K27" i="1"/>
  <c r="L27" i="1"/>
  <c r="M27" i="1"/>
  <c r="N27" i="1"/>
  <c r="O27" i="1"/>
  <c r="P27" i="1"/>
  <c r="M25" i="1"/>
  <c r="P26" i="1"/>
  <c r="F26" i="1"/>
  <c r="G26" i="1"/>
  <c r="H26" i="1"/>
  <c r="I26" i="1"/>
  <c r="J26" i="1"/>
  <c r="K26" i="1"/>
  <c r="L26" i="1"/>
  <c r="M26" i="1"/>
  <c r="N26" i="1"/>
  <c r="O26" i="1"/>
  <c r="E26" i="1"/>
  <c r="F25" i="1"/>
  <c r="G25" i="1"/>
  <c r="H25" i="1"/>
  <c r="I25" i="1"/>
  <c r="J25" i="1"/>
  <c r="K25" i="1"/>
  <c r="L25" i="1"/>
  <c r="N25" i="1"/>
  <c r="O25" i="1"/>
  <c r="P25" i="1"/>
  <c r="E25" i="1"/>
  <c r="F16" i="1"/>
  <c r="G16" i="1"/>
  <c r="H16" i="1"/>
  <c r="I16" i="1"/>
  <c r="J16" i="1"/>
  <c r="K16" i="1"/>
  <c r="L16" i="1"/>
  <c r="M16" i="1"/>
  <c r="N16" i="1"/>
  <c r="O16" i="1"/>
  <c r="P16" i="1"/>
  <c r="E16" i="1"/>
  <c r="F15" i="1"/>
  <c r="G15" i="1"/>
  <c r="H15" i="1"/>
  <c r="I15" i="1"/>
  <c r="J15" i="1"/>
  <c r="K15" i="1"/>
  <c r="L15" i="1"/>
  <c r="M15" i="1"/>
  <c r="N15" i="1"/>
  <c r="O15" i="1"/>
  <c r="P15" i="1"/>
  <c r="E15" i="1"/>
  <c r="F14" i="1"/>
  <c r="G14" i="1"/>
  <c r="H14" i="1"/>
  <c r="I14" i="1"/>
  <c r="J14" i="1"/>
  <c r="K14" i="1"/>
  <c r="L14" i="1"/>
  <c r="N14" i="1"/>
  <c r="O14" i="1"/>
  <c r="P14" i="1"/>
</calcChain>
</file>

<file path=xl/sharedStrings.xml><?xml version="1.0" encoding="utf-8"?>
<sst xmlns="http://schemas.openxmlformats.org/spreadsheetml/2006/main" count="166" uniqueCount="93">
  <si>
    <t>Group</t>
  </si>
  <si>
    <t>Day</t>
  </si>
  <si>
    <t>A</t>
  </si>
  <si>
    <t>A1</t>
  </si>
  <si>
    <t>A2</t>
  </si>
  <si>
    <t>A3</t>
  </si>
  <si>
    <t>A4</t>
  </si>
  <si>
    <t>A5</t>
  </si>
  <si>
    <t>A6</t>
  </si>
  <si>
    <t>A7</t>
  </si>
  <si>
    <t/>
  </si>
  <si>
    <t>A8</t>
  </si>
  <si>
    <t>Mw</t>
  </si>
  <si>
    <t>StDev</t>
  </si>
  <si>
    <t>SEM</t>
  </si>
  <si>
    <t>C</t>
  </si>
  <si>
    <t>C1</t>
  </si>
  <si>
    <t>C2</t>
  </si>
  <si>
    <t>C3</t>
  </si>
  <si>
    <t>C4</t>
  </si>
  <si>
    <t>C5</t>
  </si>
  <si>
    <t>C6</t>
  </si>
  <si>
    <t>C7</t>
  </si>
  <si>
    <t>C8</t>
  </si>
  <si>
    <t>Liver</t>
  </si>
  <si>
    <t>Heart</t>
  </si>
  <si>
    <t>COX1</t>
  </si>
  <si>
    <t>Veh</t>
  </si>
  <si>
    <t>IMT</t>
  </si>
  <si>
    <t>CytB</t>
  </si>
  <si>
    <t>ND1</t>
  </si>
  <si>
    <t>P value</t>
  </si>
  <si>
    <t>Interaction</t>
  </si>
  <si>
    <t>Row Factor</t>
  </si>
  <si>
    <t>Column Factor</t>
  </si>
  <si>
    <t>ANOVA table</t>
  </si>
  <si>
    <t>SS (Type III)</t>
  </si>
  <si>
    <t>DF</t>
  </si>
  <si>
    <t>MS</t>
  </si>
  <si>
    <t>F (DFn, DFd)</t>
  </si>
  <si>
    <t>F (8, 114) = 3,083</t>
  </si>
  <si>
    <t>P=0,0035</t>
  </si>
  <si>
    <t>F (1, 114) = 31,78</t>
  </si>
  <si>
    <t>P&lt;0,0001</t>
  </si>
  <si>
    <t>Residual</t>
  </si>
  <si>
    <t>Tumour</t>
  </si>
  <si>
    <t>vehicle</t>
  </si>
  <si>
    <t>100mg/kg</t>
  </si>
  <si>
    <t>Ordinary Two-Way ANOVA, with Sidak's multiple comparisons test</t>
  </si>
  <si>
    <t>*mice had to be sacrificed after day 27</t>
  </si>
  <si>
    <t>A-C</t>
  </si>
  <si>
    <t>Mann-Whitney U</t>
  </si>
  <si>
    <t>Wilcoxon W</t>
  </si>
  <si>
    <t>Z</t>
  </si>
  <si>
    <t>Asymp. Sig. (2-tailed)</t>
  </si>
  <si>
    <t>Exact Sig. [2*(1-tailed Sig.)]</t>
  </si>
  <si>
    <t>Number of families</t>
  </si>
  <si>
    <t>Number of comparisons per family</t>
  </si>
  <si>
    <t>Alpha</t>
  </si>
  <si>
    <t>Sidak's multiple comparisons test</t>
  </si>
  <si>
    <t>Predicted (LS) mean diff,</t>
  </si>
  <si>
    <t>95,00% CI of diff,</t>
  </si>
  <si>
    <t>Significant?</t>
  </si>
  <si>
    <t>Summary</t>
  </si>
  <si>
    <t>Adjusted P Value</t>
  </si>
  <si>
    <t>Veh - IMT</t>
  </si>
  <si>
    <t>-0,04179 to 0,9491</t>
  </si>
  <si>
    <t>No</t>
  </si>
  <si>
    <t>ns</t>
  </si>
  <si>
    <t>0,09257 to 1,083</t>
  </si>
  <si>
    <t>Yes</t>
  </si>
  <si>
    <t>**</t>
  </si>
  <si>
    <t>0,3079 to 1,299</t>
  </si>
  <si>
    <t>***</t>
  </si>
  <si>
    <t>-0,1839 to 0,7334</t>
  </si>
  <si>
    <t>-0,1202 to 0,7971</t>
  </si>
  <si>
    <t>ytB</t>
  </si>
  <si>
    <t>0,01284 to 0,9302</t>
  </si>
  <si>
    <t>*</t>
  </si>
  <si>
    <t>-0,6820 to 0,3088</t>
  </si>
  <si>
    <t>!_x0001_ND1_x0004_!_x0001_</t>
  </si>
  <si>
    <t>-0,5512 to 0,4397</t>
  </si>
  <si>
    <t>&gt;0,9999</t>
  </si>
  <si>
    <t>-0,2819 to 0,7089</t>
  </si>
  <si>
    <t>Test details</t>
  </si>
  <si>
    <t>Predicted (LS) mean 1</t>
  </si>
  <si>
    <t>Predicted (LS) mean 2</t>
  </si>
  <si>
    <t>SE of diff,</t>
  </si>
  <si>
    <t>N1</t>
  </si>
  <si>
    <t>N2</t>
  </si>
  <si>
    <t>t</t>
  </si>
  <si>
    <t>Tumor</t>
  </si>
  <si>
    <t>heart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</si>
</sst>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0"/>
      <color indexed="55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164" fontId="5" fillId="0" borderId="6" xfId="0" applyNumberFormat="1" applyFont="1" applyFill="1" applyBorder="1" applyAlignment="1" applyProtection="1">
      <alignment horizontal="center"/>
      <protection hidden="1"/>
    </xf>
    <xf numFmtId="164" fontId="5" fillId="0" borderId="7" xfId="0" applyNumberFormat="1" applyFont="1" applyFill="1" applyBorder="1" applyAlignment="1" applyProtection="1">
      <alignment horizontal="center"/>
      <protection hidden="1"/>
    </xf>
    <xf numFmtId="164" fontId="5" fillId="0" borderId="8" xfId="0" applyNumberFormat="1" applyFont="1" applyFill="1" applyBorder="1" applyAlignment="1" applyProtection="1">
      <alignment horizontal="center"/>
      <protection hidden="1"/>
    </xf>
    <xf numFmtId="164" fontId="5" fillId="0" borderId="9" xfId="0" applyNumberFormat="1" applyFont="1" applyFill="1" applyBorder="1" applyAlignment="1" applyProtection="1">
      <alignment horizontal="center"/>
      <protection hidden="1"/>
    </xf>
    <xf numFmtId="0" fontId="0" fillId="2" borderId="0" xfId="0" applyFill="1"/>
    <xf numFmtId="164" fontId="5" fillId="0" borderId="10" xfId="0" applyNumberFormat="1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1" fillId="0" borderId="0" xfId="0" applyFont="1"/>
    <xf numFmtId="0" fontId="0" fillId="0" borderId="11" xfId="0" applyBorder="1"/>
    <xf numFmtId="0" fontId="0" fillId="0" borderId="12" xfId="0" applyBorder="1"/>
    <xf numFmtId="0" fontId="1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4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/>
    </xf>
    <xf numFmtId="0" fontId="0" fillId="0" borderId="11" xfId="0" applyFill="1" applyBorder="1"/>
    <xf numFmtId="0" fontId="4" fillId="0" borderId="3" xfId="0" applyFont="1" applyFill="1" applyBorder="1" applyAlignment="1" applyProtection="1"/>
    <xf numFmtId="0" fontId="1" fillId="0" borderId="5" xfId="0" applyFont="1" applyFill="1" applyBorder="1" applyAlignment="1"/>
    <xf numFmtId="0" fontId="4" fillId="0" borderId="3" xfId="0" applyFont="1" applyFill="1" applyBorder="1" applyAlignment="1" applyProtection="1">
      <alignment horizontal="left"/>
    </xf>
    <xf numFmtId="0" fontId="1" fillId="0" borderId="5" xfId="0" applyFont="1" applyFill="1" applyBorder="1" applyAlignment="1">
      <alignment horizontal="left"/>
    </xf>
    <xf numFmtId="0" fontId="4" fillId="0" borderId="13" xfId="0" applyFont="1" applyFill="1" applyBorder="1" applyAlignment="1" applyProtection="1">
      <alignment horizontal="center"/>
    </xf>
    <xf numFmtId="0" fontId="4" fillId="0" borderId="14" xfId="0" applyFont="1" applyFill="1" applyBorder="1" applyAlignment="1" applyProtection="1">
      <alignment horizontal="center"/>
    </xf>
    <xf numFmtId="164" fontId="5" fillId="0" borderId="15" xfId="0" applyNumberFormat="1" applyFont="1" applyFill="1" applyBorder="1" applyAlignment="1" applyProtection="1">
      <alignment horizontal="center"/>
      <protection hidden="1"/>
    </xf>
    <xf numFmtId="164" fontId="5" fillId="0" borderId="16" xfId="0" applyNumberFormat="1" applyFont="1" applyFill="1" applyBorder="1" applyAlignment="1" applyProtection="1">
      <alignment horizontal="center"/>
      <protection hidden="1"/>
    </xf>
    <xf numFmtId="0" fontId="4" fillId="0" borderId="17" xfId="0" applyFont="1" applyFill="1" applyBorder="1" applyAlignment="1" applyProtection="1">
      <alignment horizontal="center"/>
    </xf>
    <xf numFmtId="0" fontId="4" fillId="0" borderId="18" xfId="0" applyFont="1" applyFill="1" applyBorder="1" applyAlignment="1" applyProtection="1">
      <alignment horizontal="right"/>
    </xf>
    <xf numFmtId="0" fontId="4" fillId="0" borderId="19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23" xfId="0" applyBorder="1"/>
    <xf numFmtId="0" fontId="0" fillId="0" borderId="5" xfId="0" applyBorder="1"/>
    <xf numFmtId="0" fontId="0" fillId="0" borderId="24" xfId="0" applyBorder="1"/>
    <xf numFmtId="0" fontId="1" fillId="0" borderId="25" xfId="0" applyFont="1" applyBorder="1"/>
    <xf numFmtId="0" fontId="0" fillId="0" borderId="25" xfId="0" applyBorder="1"/>
    <xf numFmtId="0" fontId="1" fillId="0" borderId="26" xfId="0" applyFont="1" applyBorder="1"/>
    <xf numFmtId="0" fontId="0" fillId="0" borderId="0" xfId="0" applyFill="1"/>
    <xf numFmtId="0" fontId="4" fillId="0" borderId="28" xfId="0" applyFont="1" applyFill="1" applyBorder="1" applyAlignment="1" applyProtection="1">
      <alignment horizontal="center"/>
    </xf>
    <xf numFmtId="0" fontId="9" fillId="0" borderId="28" xfId="0" applyFont="1" applyFill="1" applyBorder="1" applyAlignment="1" applyProtection="1">
      <alignment horizontal="center"/>
    </xf>
    <xf numFmtId="0" fontId="9" fillId="0" borderId="29" xfId="0" applyFont="1" applyFill="1" applyBorder="1" applyAlignment="1" applyProtection="1">
      <alignment horizontal="center"/>
    </xf>
    <xf numFmtId="0" fontId="0" fillId="0" borderId="4" xfId="0" applyFill="1" applyBorder="1"/>
    <xf numFmtId="0" fontId="10" fillId="0" borderId="0" xfId="0" applyFont="1" applyFill="1"/>
    <xf numFmtId="165" fontId="0" fillId="0" borderId="0" xfId="0" applyNumberFormat="1" applyFill="1"/>
    <xf numFmtId="165" fontId="10" fillId="0" borderId="0" xfId="0" applyNumberFormat="1" applyFont="1" applyFill="1"/>
    <xf numFmtId="0" fontId="0" fillId="0" borderId="30" xfId="0" applyFill="1" applyBorder="1"/>
    <xf numFmtId="164" fontId="4" fillId="0" borderId="11" xfId="0" applyNumberFormat="1" applyFont="1" applyFill="1" applyBorder="1"/>
    <xf numFmtId="164" fontId="9" fillId="0" borderId="11" xfId="0" applyNumberFormat="1" applyFont="1" applyFill="1" applyBorder="1"/>
    <xf numFmtId="0" fontId="8" fillId="0" borderId="0" xfId="0" applyFont="1" applyFill="1"/>
    <xf numFmtId="0" fontId="9" fillId="0" borderId="27" xfId="0" applyFont="1" applyFill="1" applyBorder="1"/>
    <xf numFmtId="0" fontId="1" fillId="0" borderId="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A2181-8F3E-7745-8C2D-3B2DF59EB27D}">
  <dimension ref="B3:Q38"/>
  <sheetViews>
    <sheetView topLeftCell="A4" workbookViewId="0">
      <selection activeCell="Q16" sqref="Q16"/>
    </sheetView>
  </sheetViews>
  <sheetFormatPr baseColWidth="10" defaultRowHeight="16" x14ac:dyDescent="0.2"/>
  <cols>
    <col min="3" max="3" width="19.1640625" customWidth="1"/>
  </cols>
  <sheetData>
    <row r="3" spans="3:17" x14ac:dyDescent="0.2">
      <c r="C3" s="1"/>
      <c r="E3" s="1"/>
      <c r="F3" s="1"/>
      <c r="G3" s="1"/>
      <c r="H3" s="2"/>
      <c r="I3" s="1"/>
      <c r="J3" s="1"/>
      <c r="K3" s="1"/>
      <c r="L3" s="1"/>
      <c r="M3" s="1"/>
      <c r="N3" s="1"/>
      <c r="O3" s="1"/>
      <c r="P3" s="1"/>
      <c r="Q3" s="1"/>
    </row>
    <row r="4" spans="3:17" ht="17" thickBot="1" x14ac:dyDescent="0.25"/>
    <row r="5" spans="3:17" ht="17" thickBot="1" x14ac:dyDescent="0.25">
      <c r="C5" s="29" t="s">
        <v>0</v>
      </c>
      <c r="D5" s="30" t="s">
        <v>1</v>
      </c>
      <c r="E5" s="31">
        <v>7</v>
      </c>
      <c r="F5" s="31">
        <v>11</v>
      </c>
      <c r="G5" s="31">
        <v>13</v>
      </c>
      <c r="H5" s="31">
        <v>15</v>
      </c>
      <c r="I5" s="31">
        <v>18</v>
      </c>
      <c r="J5" s="31">
        <v>20</v>
      </c>
      <c r="K5" s="31">
        <v>22</v>
      </c>
      <c r="L5" s="31">
        <v>25</v>
      </c>
      <c r="M5" s="31">
        <v>27</v>
      </c>
      <c r="N5" s="31">
        <v>29</v>
      </c>
      <c r="O5" s="31">
        <v>32</v>
      </c>
      <c r="P5" s="32">
        <v>34</v>
      </c>
    </row>
    <row r="6" spans="3:17" x14ac:dyDescent="0.2">
      <c r="C6" s="18" t="s">
        <v>2</v>
      </c>
      <c r="D6" s="19" t="s">
        <v>3</v>
      </c>
      <c r="E6" s="3">
        <v>9.7000000000000003E-2</v>
      </c>
      <c r="F6" s="3">
        <v>0.104</v>
      </c>
      <c r="G6" s="3">
        <v>0.23</v>
      </c>
      <c r="H6" s="3">
        <v>0.22700000000000001</v>
      </c>
      <c r="I6" s="3">
        <v>0.27900000000000003</v>
      </c>
      <c r="J6" s="3">
        <v>0.33700000000000002</v>
      </c>
      <c r="K6" s="3">
        <v>0.32800000000000001</v>
      </c>
      <c r="L6" s="3">
        <v>0.45400000000000001</v>
      </c>
      <c r="M6" s="3">
        <v>0.60399999999999998</v>
      </c>
      <c r="N6" s="3">
        <v>1.1140000000000001</v>
      </c>
      <c r="O6" s="3">
        <v>1.448</v>
      </c>
      <c r="P6" s="4">
        <v>1.615</v>
      </c>
    </row>
    <row r="7" spans="3:17" x14ac:dyDescent="0.2">
      <c r="C7" s="9" t="s">
        <v>46</v>
      </c>
      <c r="D7" s="10" t="s">
        <v>4</v>
      </c>
      <c r="E7" s="5">
        <v>0.20399999999999999</v>
      </c>
      <c r="F7" s="5">
        <v>0.188</v>
      </c>
      <c r="G7" s="5">
        <v>0.27800000000000002</v>
      </c>
      <c r="H7" s="5">
        <v>0.36499999999999999</v>
      </c>
      <c r="I7" s="5">
        <v>0.27</v>
      </c>
      <c r="J7" s="5">
        <v>0.216</v>
      </c>
      <c r="K7" s="5">
        <v>0.20899999999999999</v>
      </c>
      <c r="L7" s="5">
        <v>0.318</v>
      </c>
      <c r="M7" s="5">
        <v>0.54700000000000004</v>
      </c>
      <c r="N7" s="5">
        <v>0.71699999999999997</v>
      </c>
      <c r="O7" s="5">
        <v>0.98099999999999998</v>
      </c>
      <c r="P7" s="6">
        <v>1.2130000000000001</v>
      </c>
    </row>
    <row r="8" spans="3:17" x14ac:dyDescent="0.2">
      <c r="C8" s="11"/>
      <c r="D8" s="10" t="s">
        <v>5</v>
      </c>
      <c r="E8" s="5">
        <v>0.28199999999999997</v>
      </c>
      <c r="F8" s="5">
        <v>0.27700000000000002</v>
      </c>
      <c r="G8" s="5">
        <v>0.49099999999999999</v>
      </c>
      <c r="H8" s="5">
        <v>0.51500000000000001</v>
      </c>
      <c r="I8" s="5">
        <v>0.56100000000000005</v>
      </c>
      <c r="J8" s="5">
        <v>0.61599999999999999</v>
      </c>
      <c r="K8" s="5">
        <v>0.72399999999999998</v>
      </c>
      <c r="L8" s="5">
        <v>0.6</v>
      </c>
      <c r="M8" s="5">
        <v>0.95499999999999996</v>
      </c>
      <c r="N8" s="5">
        <v>0.93400000000000005</v>
      </c>
      <c r="O8" s="5">
        <v>1.3180000000000001</v>
      </c>
      <c r="P8" s="6">
        <v>1.476</v>
      </c>
    </row>
    <row r="9" spans="3:17" x14ac:dyDescent="0.2">
      <c r="C9" s="11"/>
      <c r="D9" s="10" t="s">
        <v>6</v>
      </c>
      <c r="E9" s="5">
        <v>0.3</v>
      </c>
      <c r="F9" s="5">
        <v>0.441</v>
      </c>
      <c r="G9" s="5">
        <v>0.37</v>
      </c>
      <c r="H9" s="5">
        <v>0.31900000000000001</v>
      </c>
      <c r="I9" s="5">
        <v>0.63100000000000001</v>
      </c>
      <c r="J9" s="5">
        <v>0.499</v>
      </c>
      <c r="K9" s="5">
        <v>0.66600000000000004</v>
      </c>
      <c r="L9" s="5">
        <v>0.55200000000000005</v>
      </c>
      <c r="M9" s="5">
        <v>0.65400000000000003</v>
      </c>
      <c r="N9" s="5">
        <v>0.81399999999999995</v>
      </c>
      <c r="O9" s="5">
        <v>1.0009999999999999</v>
      </c>
      <c r="P9" s="6">
        <v>1.4330000000000001</v>
      </c>
    </row>
    <row r="10" spans="3:17" x14ac:dyDescent="0.2">
      <c r="C10" s="11"/>
      <c r="D10" s="10" t="s">
        <v>7</v>
      </c>
      <c r="E10" s="5">
        <v>0.19400000000000001</v>
      </c>
      <c r="F10" s="5">
        <v>0.28899999999999998</v>
      </c>
      <c r="G10" s="5">
        <v>0.33800000000000002</v>
      </c>
      <c r="H10" s="5">
        <v>0.247</v>
      </c>
      <c r="I10" s="5">
        <v>0.33600000000000002</v>
      </c>
      <c r="J10" s="5">
        <v>0.46200000000000002</v>
      </c>
      <c r="K10" s="5">
        <v>0.51400000000000001</v>
      </c>
      <c r="L10" s="5">
        <v>0.60099999999999998</v>
      </c>
      <c r="M10" s="5">
        <v>0.84699999999999998</v>
      </c>
      <c r="N10" s="5">
        <v>1.0289999999999999</v>
      </c>
      <c r="O10" s="5">
        <v>1.4630000000000001</v>
      </c>
      <c r="P10" s="6">
        <v>1.5820000000000001</v>
      </c>
    </row>
    <row r="11" spans="3:17" x14ac:dyDescent="0.2">
      <c r="C11" s="11"/>
      <c r="D11" s="10" t="s">
        <v>8</v>
      </c>
      <c r="E11" s="5">
        <v>0.192</v>
      </c>
      <c r="F11" s="5">
        <v>0.24299999999999999</v>
      </c>
      <c r="G11" s="5">
        <v>0.34100000000000003</v>
      </c>
      <c r="H11" s="5">
        <v>0.315</v>
      </c>
      <c r="I11" s="5">
        <v>0.23100000000000001</v>
      </c>
      <c r="J11" s="5">
        <v>0.24399999999999999</v>
      </c>
      <c r="K11" s="5">
        <v>0.38100000000000001</v>
      </c>
      <c r="L11" s="5">
        <v>0.35399999999999998</v>
      </c>
      <c r="M11" s="5">
        <v>0.745</v>
      </c>
      <c r="N11" s="5">
        <v>0.81100000000000005</v>
      </c>
      <c r="O11" s="5">
        <v>0.83099999999999996</v>
      </c>
      <c r="P11" s="6">
        <v>1.4179999999999999</v>
      </c>
    </row>
    <row r="12" spans="3:17" x14ac:dyDescent="0.2">
      <c r="C12" s="11"/>
      <c r="D12" s="10" t="s">
        <v>9</v>
      </c>
      <c r="E12" s="5">
        <v>0.16800000000000001</v>
      </c>
      <c r="F12" s="5">
        <v>0.33700000000000002</v>
      </c>
      <c r="G12" s="5">
        <v>0.41099999999999998</v>
      </c>
      <c r="H12" s="5">
        <v>0.42899999999999999</v>
      </c>
      <c r="I12" s="5">
        <v>0.42</v>
      </c>
      <c r="J12" s="5">
        <v>0.63600000000000001</v>
      </c>
      <c r="K12" s="5">
        <v>0.625</v>
      </c>
      <c r="L12" s="5">
        <v>0.83699999999999997</v>
      </c>
      <c r="M12" s="5">
        <v>1.6020000000000001</v>
      </c>
      <c r="N12" s="5" t="s">
        <v>10</v>
      </c>
      <c r="O12" s="5" t="s">
        <v>10</v>
      </c>
      <c r="P12" s="6" t="s">
        <v>10</v>
      </c>
      <c r="Q12" t="s">
        <v>49</v>
      </c>
    </row>
    <row r="13" spans="3:17" x14ac:dyDescent="0.2">
      <c r="C13" s="25"/>
      <c r="D13" s="26" t="s">
        <v>11</v>
      </c>
      <c r="E13" s="27">
        <v>0.26700000000000002</v>
      </c>
      <c r="F13" s="27">
        <v>0.39100000000000001</v>
      </c>
      <c r="G13" s="27">
        <v>0.77700000000000002</v>
      </c>
      <c r="H13" s="27">
        <v>0.745</v>
      </c>
      <c r="I13" s="27">
        <v>0.999</v>
      </c>
      <c r="J13" s="27">
        <v>0.86799999999999999</v>
      </c>
      <c r="K13" s="27">
        <v>1.264</v>
      </c>
      <c r="L13" s="27">
        <v>1.171</v>
      </c>
      <c r="M13" s="27">
        <v>1.5980000000000001</v>
      </c>
      <c r="N13" s="27" t="s">
        <v>10</v>
      </c>
      <c r="O13" s="27" t="s">
        <v>10</v>
      </c>
      <c r="P13" s="28" t="s">
        <v>10</v>
      </c>
      <c r="Q13" t="s">
        <v>49</v>
      </c>
    </row>
    <row r="14" spans="3:17" x14ac:dyDescent="0.2">
      <c r="C14" s="23" t="s">
        <v>12</v>
      </c>
      <c r="D14" s="10"/>
      <c r="E14" s="8">
        <f>AVERAGE(E6:E13)</f>
        <v>0.21299999999999997</v>
      </c>
      <c r="F14" s="8">
        <f t="shared" ref="F14:P14" si="0">AVERAGE(F6:F13)</f>
        <v>0.28374999999999995</v>
      </c>
      <c r="G14" s="8">
        <f t="shared" si="0"/>
        <v>0.40450000000000003</v>
      </c>
      <c r="H14" s="8">
        <f t="shared" si="0"/>
        <v>0.39524999999999999</v>
      </c>
      <c r="I14" s="8">
        <f t="shared" si="0"/>
        <v>0.46587499999999998</v>
      </c>
      <c r="J14" s="8">
        <f t="shared" si="0"/>
        <v>0.48475000000000007</v>
      </c>
      <c r="K14" s="8">
        <f t="shared" si="0"/>
        <v>0.58887500000000004</v>
      </c>
      <c r="L14" s="8">
        <f t="shared" si="0"/>
        <v>0.61087500000000006</v>
      </c>
      <c r="M14" s="8">
        <f>AVERAGE(M6:M13)</f>
        <v>0.94399999999999995</v>
      </c>
      <c r="N14" s="8">
        <f t="shared" si="0"/>
        <v>0.90316666666666678</v>
      </c>
      <c r="O14" s="8">
        <f t="shared" si="0"/>
        <v>1.1736666666666666</v>
      </c>
      <c r="P14" s="8">
        <f t="shared" si="0"/>
        <v>1.4561666666666666</v>
      </c>
      <c r="Q14" s="7"/>
    </row>
    <row r="15" spans="3:17" x14ac:dyDescent="0.2">
      <c r="C15" s="23" t="s">
        <v>13</v>
      </c>
      <c r="D15" s="10"/>
      <c r="E15" s="8">
        <f>STDEV(E6:E13)</f>
        <v>6.719906461934054E-2</v>
      </c>
      <c r="F15" s="8">
        <f t="shared" ref="F15:P15" si="1">STDEV(F6:F13)</f>
        <v>0.10841553657769083</v>
      </c>
      <c r="G15" s="8">
        <f t="shared" si="1"/>
        <v>0.17003276995080346</v>
      </c>
      <c r="H15" s="8">
        <f t="shared" si="1"/>
        <v>0.16956225152685703</v>
      </c>
      <c r="I15" s="8">
        <f t="shared" si="1"/>
        <v>0.25855777884256359</v>
      </c>
      <c r="J15" s="8">
        <f t="shared" si="1"/>
        <v>0.22029898514778221</v>
      </c>
      <c r="K15" s="8">
        <f t="shared" si="1"/>
        <v>0.32568277181506367</v>
      </c>
      <c r="L15" s="8">
        <f t="shared" si="1"/>
        <v>0.27900969645208684</v>
      </c>
      <c r="M15" s="8">
        <f t="shared" si="1"/>
        <v>0.4254610944106913</v>
      </c>
      <c r="N15" s="8">
        <f t="shared" si="1"/>
        <v>0.1498925170469376</v>
      </c>
      <c r="O15" s="8">
        <f t="shared" si="1"/>
        <v>0.26987379766599612</v>
      </c>
      <c r="P15" s="8">
        <f t="shared" si="1"/>
        <v>0.14323325963848851</v>
      </c>
      <c r="Q15" s="7"/>
    </row>
    <row r="16" spans="3:17" ht="17" thickBot="1" x14ac:dyDescent="0.25">
      <c r="C16" s="24" t="s">
        <v>14</v>
      </c>
      <c r="D16" s="20"/>
      <c r="E16" s="20">
        <f>STDEV(E6:E13)/SQRT(COUNT(E6:E13))</f>
        <v>2.3758457140864348E-2</v>
      </c>
      <c r="F16" s="20">
        <f t="shared" ref="F16:P16" si="2">STDEV(F6:F13)/SQRT(COUNT(F6:F13))</f>
        <v>3.8330680550031686E-2</v>
      </c>
      <c r="G16" s="20">
        <f t="shared" si="2"/>
        <v>6.0115662328072673E-2</v>
      </c>
      <c r="H16" s="20">
        <f t="shared" si="2"/>
        <v>5.9949308943949807E-2</v>
      </c>
      <c r="I16" s="20">
        <f t="shared" si="2"/>
        <v>9.1413979374054169E-2</v>
      </c>
      <c r="J16" s="20">
        <f t="shared" si="2"/>
        <v>7.7887453143255653E-2</v>
      </c>
      <c r="K16" s="20">
        <f t="shared" si="2"/>
        <v>0.11514624823303125</v>
      </c>
      <c r="L16" s="20">
        <f t="shared" si="2"/>
        <v>9.8644824189035404E-2</v>
      </c>
      <c r="M16" s="20">
        <f t="shared" si="2"/>
        <v>0.15042321249442486</v>
      </c>
      <c r="N16" s="20">
        <f t="shared" si="2"/>
        <v>6.1193363837737727E-2</v>
      </c>
      <c r="O16" s="20">
        <f t="shared" si="2"/>
        <v>0.11017551653813339</v>
      </c>
      <c r="P16" s="20">
        <f t="shared" si="2"/>
        <v>5.847473338497957E-2</v>
      </c>
      <c r="Q16" s="7"/>
    </row>
    <row r="17" spans="2:17" x14ac:dyDescent="0.2">
      <c r="C17" s="18" t="s">
        <v>15</v>
      </c>
      <c r="D17" s="19" t="s">
        <v>16</v>
      </c>
      <c r="E17" s="3">
        <v>0.26300000000000001</v>
      </c>
      <c r="F17" s="3">
        <v>0.33600000000000002</v>
      </c>
      <c r="G17" s="3">
        <v>0.35499999999999998</v>
      </c>
      <c r="H17" s="3">
        <v>0.34599999999999997</v>
      </c>
      <c r="I17" s="3">
        <v>0.39200000000000002</v>
      </c>
      <c r="J17" s="3">
        <v>0.26400000000000001</v>
      </c>
      <c r="K17" s="3">
        <v>0.23400000000000001</v>
      </c>
      <c r="L17" s="3">
        <v>0.16600000000000001</v>
      </c>
      <c r="M17" s="3">
        <v>0.19900000000000001</v>
      </c>
      <c r="N17" s="3">
        <v>0.22700000000000001</v>
      </c>
      <c r="O17" s="3">
        <v>0.247</v>
      </c>
      <c r="P17" s="4">
        <v>0.32700000000000001</v>
      </c>
      <c r="Q17" s="7"/>
    </row>
    <row r="18" spans="2:17" x14ac:dyDescent="0.2">
      <c r="C18" s="9" t="s">
        <v>47</v>
      </c>
      <c r="D18" s="10" t="s">
        <v>17</v>
      </c>
      <c r="E18" s="5">
        <v>0.28299999999999997</v>
      </c>
      <c r="F18" s="5">
        <v>0.26300000000000001</v>
      </c>
      <c r="G18" s="5">
        <v>0.36799999999999999</v>
      </c>
      <c r="H18" s="5">
        <v>0.29899999999999999</v>
      </c>
      <c r="I18" s="5">
        <v>0.33200000000000002</v>
      </c>
      <c r="J18" s="5">
        <v>0.17799999999999999</v>
      </c>
      <c r="K18" s="5">
        <v>0.183</v>
      </c>
      <c r="L18" s="5">
        <v>0.221</v>
      </c>
      <c r="M18" s="5">
        <v>0.3</v>
      </c>
      <c r="N18" s="5">
        <v>0.28199999999999997</v>
      </c>
      <c r="O18" s="5">
        <v>0.502</v>
      </c>
      <c r="P18" s="6">
        <v>0.58399999999999996</v>
      </c>
      <c r="Q18" s="7"/>
    </row>
    <row r="19" spans="2:17" x14ac:dyDescent="0.2">
      <c r="C19" s="11"/>
      <c r="D19" s="10" t="s">
        <v>18</v>
      </c>
      <c r="E19" s="5">
        <v>0.10299999999999999</v>
      </c>
      <c r="F19" s="5">
        <v>0.191</v>
      </c>
      <c r="G19" s="5">
        <v>0.28399999999999997</v>
      </c>
      <c r="H19" s="5">
        <v>0.31</v>
      </c>
      <c r="I19" s="5">
        <v>0.64100000000000001</v>
      </c>
      <c r="J19" s="5">
        <v>0.72299999999999998</v>
      </c>
      <c r="K19" s="5">
        <v>0.89700000000000002</v>
      </c>
      <c r="L19" s="5">
        <v>1.2769999999999999</v>
      </c>
      <c r="M19" s="5">
        <v>2.3010000000000002</v>
      </c>
      <c r="N19" s="5" t="s">
        <v>10</v>
      </c>
      <c r="O19" s="5" t="s">
        <v>10</v>
      </c>
      <c r="P19" s="6" t="s">
        <v>10</v>
      </c>
      <c r="Q19" t="s">
        <v>49</v>
      </c>
    </row>
    <row r="20" spans="2:17" x14ac:dyDescent="0.2">
      <c r="C20" s="11"/>
      <c r="D20" s="10" t="s">
        <v>19</v>
      </c>
      <c r="E20" s="5">
        <v>0.224</v>
      </c>
      <c r="F20" s="5">
        <v>0.20399999999999999</v>
      </c>
      <c r="G20" s="5">
        <v>0.21099999999999999</v>
      </c>
      <c r="H20" s="5">
        <v>0.19</v>
      </c>
      <c r="I20" s="5">
        <v>0.309</v>
      </c>
      <c r="J20" s="5">
        <v>0.42899999999999999</v>
      </c>
      <c r="K20" s="5">
        <v>0.29699999999999999</v>
      </c>
      <c r="L20" s="5">
        <v>0.31900000000000001</v>
      </c>
      <c r="M20" s="5">
        <v>0.47699999999999998</v>
      </c>
      <c r="N20" s="5">
        <v>0.54700000000000004</v>
      </c>
      <c r="O20" s="5">
        <v>0.876</v>
      </c>
      <c r="P20" s="6">
        <v>1.1879999999999999</v>
      </c>
      <c r="Q20" s="7"/>
    </row>
    <row r="21" spans="2:17" x14ac:dyDescent="0.2">
      <c r="C21" s="11"/>
      <c r="D21" s="10" t="s">
        <v>20</v>
      </c>
      <c r="E21" s="5">
        <v>0.18</v>
      </c>
      <c r="F21" s="5">
        <v>0.26600000000000001</v>
      </c>
      <c r="G21" s="5">
        <v>0.29399999999999998</v>
      </c>
      <c r="H21" s="5">
        <v>0.39200000000000002</v>
      </c>
      <c r="I21" s="5">
        <v>0.214</v>
      </c>
      <c r="J21" s="5">
        <v>0.28999999999999998</v>
      </c>
      <c r="K21" s="5">
        <v>0.215</v>
      </c>
      <c r="L21" s="5">
        <v>0.32300000000000001</v>
      </c>
      <c r="M21" s="5">
        <v>0.247</v>
      </c>
      <c r="N21" s="5">
        <v>0.38200000000000001</v>
      </c>
      <c r="O21" s="5">
        <v>0.50700000000000001</v>
      </c>
      <c r="P21" s="6">
        <v>0.54200000000000004</v>
      </c>
      <c r="Q21" s="7"/>
    </row>
    <row r="22" spans="2:17" x14ac:dyDescent="0.2">
      <c r="C22" s="11"/>
      <c r="D22" s="10" t="s">
        <v>21</v>
      </c>
      <c r="E22" s="5">
        <v>0.20100000000000001</v>
      </c>
      <c r="F22" s="5">
        <v>0.20799999999999999</v>
      </c>
      <c r="G22" s="5">
        <v>0.17499999999999999</v>
      </c>
      <c r="H22" s="5">
        <v>0.189</v>
      </c>
      <c r="I22" s="5">
        <v>0.22500000000000001</v>
      </c>
      <c r="J22" s="5">
        <v>0.23599999999999999</v>
      </c>
      <c r="K22" s="5">
        <v>0.26100000000000001</v>
      </c>
      <c r="L22" s="5">
        <v>0.13200000000000001</v>
      </c>
      <c r="M22" s="5">
        <v>0.24099999999999999</v>
      </c>
      <c r="N22" s="5">
        <v>0.24299999999999999</v>
      </c>
      <c r="O22" s="5">
        <v>0.32300000000000001</v>
      </c>
      <c r="P22" s="6">
        <v>0.37</v>
      </c>
      <c r="Q22" s="7"/>
    </row>
    <row r="23" spans="2:17" x14ac:dyDescent="0.2">
      <c r="C23" s="11"/>
      <c r="D23" s="10" t="s">
        <v>22</v>
      </c>
      <c r="E23" s="5">
        <v>0.29399999999999998</v>
      </c>
      <c r="F23" s="5">
        <v>0.26</v>
      </c>
      <c r="G23" s="5">
        <v>0.219</v>
      </c>
      <c r="H23" s="5">
        <v>0.28999999999999998</v>
      </c>
      <c r="I23" s="5">
        <v>0.20499999999999999</v>
      </c>
      <c r="J23" s="5">
        <v>0.185</v>
      </c>
      <c r="K23" s="5">
        <v>0.23499999999999999</v>
      </c>
      <c r="L23" s="5">
        <v>0.28599999999999998</v>
      </c>
      <c r="M23" s="5">
        <v>0.31</v>
      </c>
      <c r="N23" s="5">
        <v>0.40600000000000003</v>
      </c>
      <c r="O23" s="5">
        <v>0.63100000000000001</v>
      </c>
      <c r="P23" s="6">
        <v>0.83</v>
      </c>
      <c r="Q23" s="7"/>
    </row>
    <row r="24" spans="2:17" x14ac:dyDescent="0.2">
      <c r="C24" s="25"/>
      <c r="D24" s="26" t="s">
        <v>23</v>
      </c>
      <c r="E24" s="27">
        <v>0.14899999999999999</v>
      </c>
      <c r="F24" s="27">
        <v>0.35099999999999998</v>
      </c>
      <c r="G24" s="27">
        <v>0.316</v>
      </c>
      <c r="H24" s="27">
        <v>0.38700000000000001</v>
      </c>
      <c r="I24" s="27">
        <v>0.45700000000000002</v>
      </c>
      <c r="J24" s="27">
        <v>0.34300000000000003</v>
      </c>
      <c r="K24" s="27">
        <v>0.46800000000000003</v>
      </c>
      <c r="L24" s="27">
        <v>0.67200000000000004</v>
      </c>
      <c r="M24" s="27">
        <v>1.645</v>
      </c>
      <c r="N24" s="27" t="s">
        <v>10</v>
      </c>
      <c r="O24" s="27" t="s">
        <v>10</v>
      </c>
      <c r="P24" s="28" t="s">
        <v>10</v>
      </c>
      <c r="Q24" t="s">
        <v>49</v>
      </c>
    </row>
    <row r="25" spans="2:17" x14ac:dyDescent="0.2">
      <c r="C25" s="21" t="s">
        <v>12</v>
      </c>
      <c r="D25" s="10"/>
      <c r="E25" s="8">
        <f>AVERAGE(E17:E24)</f>
        <v>0.21212500000000001</v>
      </c>
      <c r="F25" s="8">
        <f t="shared" ref="F25:P25" si="3">AVERAGE(F17:F24)</f>
        <v>0.25987499999999997</v>
      </c>
      <c r="G25" s="8">
        <f t="shared" si="3"/>
        <v>0.27775</v>
      </c>
      <c r="H25" s="8">
        <f t="shared" si="3"/>
        <v>0.300375</v>
      </c>
      <c r="I25" s="8">
        <f t="shared" si="3"/>
        <v>0.34687499999999999</v>
      </c>
      <c r="J25" s="8">
        <f t="shared" si="3"/>
        <v>0.33100000000000002</v>
      </c>
      <c r="K25" s="8">
        <f t="shared" si="3"/>
        <v>0.34875</v>
      </c>
      <c r="L25" s="8">
        <f t="shared" si="3"/>
        <v>0.42450000000000004</v>
      </c>
      <c r="M25" s="8">
        <f>AVERAGE(M17:M24)</f>
        <v>0.71500000000000008</v>
      </c>
      <c r="N25" s="8">
        <f t="shared" si="3"/>
        <v>0.34783333333333338</v>
      </c>
      <c r="O25" s="8">
        <f t="shared" si="3"/>
        <v>0.51433333333333342</v>
      </c>
      <c r="P25" s="8">
        <f t="shared" si="3"/>
        <v>0.64016666666666666</v>
      </c>
      <c r="Q25" s="7"/>
    </row>
    <row r="26" spans="2:17" x14ac:dyDescent="0.2">
      <c r="C26" s="21" t="s">
        <v>13</v>
      </c>
      <c r="D26" s="10"/>
      <c r="E26" s="8">
        <f>STDEV(E17:E24)</f>
        <v>6.7087229996262585E-2</v>
      </c>
      <c r="F26" s="8">
        <f t="shared" ref="F26:O26" si="4">STDEV(F17:F24)</f>
        <v>5.9405236661906842E-2</v>
      </c>
      <c r="G26" s="8">
        <f t="shared" si="4"/>
        <v>7.0044373690641981E-2</v>
      </c>
      <c r="H26" s="8">
        <f t="shared" si="4"/>
        <v>7.8166374758313673E-2</v>
      </c>
      <c r="I26" s="8">
        <f t="shared" si="4"/>
        <v>0.14878886047013065</v>
      </c>
      <c r="J26" s="8">
        <f t="shared" si="4"/>
        <v>0.17861850807957005</v>
      </c>
      <c r="K26" s="8">
        <f t="shared" si="4"/>
        <v>0.23804126292965025</v>
      </c>
      <c r="L26" s="8">
        <f t="shared" si="4"/>
        <v>0.3821775952168236</v>
      </c>
      <c r="M26" s="8">
        <f t="shared" si="4"/>
        <v>0.80028084356145146</v>
      </c>
      <c r="N26" s="8">
        <f t="shared" si="4"/>
        <v>0.12177260228256048</v>
      </c>
      <c r="O26" s="8">
        <f t="shared" si="4"/>
        <v>0.2248089559307338</v>
      </c>
      <c r="P26" s="8">
        <f>STDEV(P17:P24)</f>
        <v>0.32249428935512409</v>
      </c>
      <c r="Q26" s="7"/>
    </row>
    <row r="27" spans="2:17" ht="17" thickBot="1" x14ac:dyDescent="0.25">
      <c r="C27" s="22" t="s">
        <v>14</v>
      </c>
      <c r="D27" s="20"/>
      <c r="E27" s="20">
        <f>STDEV(E17:E24)/SQRT(COUNT(E17:E24))</f>
        <v>2.3718917630689416E-2</v>
      </c>
      <c r="F27" s="20">
        <f t="shared" ref="F27:P27" si="5">STDEV(F17:F24)/SQRT(COUNT(F17:F24))</f>
        <v>2.1002922840813013E-2</v>
      </c>
      <c r="G27" s="20">
        <f t="shared" si="5"/>
        <v>2.4764425810308771E-2</v>
      </c>
      <c r="H27" s="20">
        <f t="shared" si="5"/>
        <v>2.7635986826186287E-2</v>
      </c>
      <c r="I27" s="20">
        <f t="shared" si="5"/>
        <v>5.2604806101724209E-2</v>
      </c>
      <c r="J27" s="20">
        <f t="shared" si="5"/>
        <v>6.315117915424405E-2</v>
      </c>
      <c r="K27" s="20">
        <f t="shared" si="5"/>
        <v>8.4160295609882807E-2</v>
      </c>
      <c r="L27" s="20">
        <f t="shared" si="5"/>
        <v>0.13512018459769171</v>
      </c>
      <c r="M27" s="20">
        <f t="shared" si="5"/>
        <v>0.28294200566799643</v>
      </c>
      <c r="N27" s="20">
        <f t="shared" si="5"/>
        <v>4.9713456707191225E-2</v>
      </c>
      <c r="O27" s="20">
        <f t="shared" si="5"/>
        <v>9.1777871939688005E-2</v>
      </c>
      <c r="P27" s="20">
        <f t="shared" si="5"/>
        <v>0.13165774231358779</v>
      </c>
      <c r="Q27" s="7"/>
    </row>
    <row r="28" spans="2:17" x14ac:dyDescent="0.2">
      <c r="Q28" s="7"/>
    </row>
    <row r="30" spans="2:17" ht="17" thickBot="1" x14ac:dyDescent="0.25"/>
    <row r="31" spans="2:17" ht="17" thickBot="1" x14ac:dyDescent="0.25">
      <c r="B31" s="41"/>
      <c r="C31" s="53" t="s">
        <v>50</v>
      </c>
      <c r="D31" s="42">
        <v>7</v>
      </c>
      <c r="E31" s="42">
        <v>11</v>
      </c>
      <c r="F31" s="42">
        <v>13</v>
      </c>
      <c r="G31" s="42">
        <v>15</v>
      </c>
      <c r="H31" s="42">
        <v>18</v>
      </c>
      <c r="I31" s="42">
        <v>20</v>
      </c>
      <c r="J31" s="42">
        <v>22</v>
      </c>
      <c r="K31" s="42">
        <v>25</v>
      </c>
      <c r="L31" s="42">
        <v>27</v>
      </c>
      <c r="M31" s="43">
        <v>29</v>
      </c>
      <c r="N31" s="43">
        <v>32</v>
      </c>
      <c r="O31" s="44">
        <v>34</v>
      </c>
    </row>
    <row r="32" spans="2:17" x14ac:dyDescent="0.2">
      <c r="B32" s="41"/>
      <c r="C32" s="45" t="s">
        <v>51</v>
      </c>
      <c r="D32" s="41">
        <v>32</v>
      </c>
      <c r="E32" s="41">
        <v>26</v>
      </c>
      <c r="F32" s="41">
        <v>14</v>
      </c>
      <c r="G32" s="41">
        <v>20</v>
      </c>
      <c r="H32" s="41">
        <v>22</v>
      </c>
      <c r="I32" s="41">
        <v>18</v>
      </c>
      <c r="J32" s="41">
        <v>15</v>
      </c>
      <c r="K32" s="41">
        <v>16</v>
      </c>
      <c r="L32" s="41">
        <v>16</v>
      </c>
      <c r="M32" s="46">
        <v>0</v>
      </c>
      <c r="N32" s="46">
        <v>1</v>
      </c>
      <c r="O32" s="46">
        <v>0</v>
      </c>
    </row>
    <row r="33" spans="2:15" x14ac:dyDescent="0.2">
      <c r="B33" s="41"/>
      <c r="C33" s="45" t="s">
        <v>52</v>
      </c>
      <c r="D33" s="41">
        <v>68</v>
      </c>
      <c r="E33" s="41">
        <v>62</v>
      </c>
      <c r="F33" s="41">
        <v>50</v>
      </c>
      <c r="G33" s="41">
        <v>56</v>
      </c>
      <c r="H33" s="41">
        <v>58</v>
      </c>
      <c r="I33" s="41">
        <v>54</v>
      </c>
      <c r="J33" s="41">
        <v>51</v>
      </c>
      <c r="K33" s="41">
        <v>52</v>
      </c>
      <c r="L33" s="41">
        <v>52</v>
      </c>
      <c r="M33" s="46">
        <v>21</v>
      </c>
      <c r="N33" s="46">
        <v>22</v>
      </c>
      <c r="O33" s="46">
        <v>21</v>
      </c>
    </row>
    <row r="34" spans="2:15" x14ac:dyDescent="0.2">
      <c r="B34" s="41"/>
      <c r="C34" s="45" t="s">
        <v>53</v>
      </c>
      <c r="D34" s="47">
        <v>0</v>
      </c>
      <c r="E34" s="47">
        <v>-0.63012603781260446</v>
      </c>
      <c r="F34" s="47">
        <v>-1.8903781134378133</v>
      </c>
      <c r="G34" s="47">
        <v>-1.2602520756252089</v>
      </c>
      <c r="H34" s="47">
        <v>-1.0502100630210074</v>
      </c>
      <c r="I34" s="47">
        <v>-1.4702940882294102</v>
      </c>
      <c r="J34" s="47">
        <v>-1.7853571071357126</v>
      </c>
      <c r="K34" s="47">
        <v>-1.6803361008336117</v>
      </c>
      <c r="L34" s="47">
        <v>-1.6803361008336117</v>
      </c>
      <c r="M34" s="48">
        <v>-2.8823067684915684</v>
      </c>
      <c r="N34" s="48">
        <v>-2.7221786146864813</v>
      </c>
      <c r="O34" s="48">
        <v>-2.8823067684915684</v>
      </c>
    </row>
    <row r="35" spans="2:15" x14ac:dyDescent="0.2">
      <c r="B35" s="41"/>
      <c r="C35" s="45" t="s">
        <v>54</v>
      </c>
      <c r="D35" s="47">
        <v>1</v>
      </c>
      <c r="E35" s="47">
        <v>0.52861212525568779</v>
      </c>
      <c r="F35" s="47">
        <v>5.8707408431204991E-2</v>
      </c>
      <c r="G35" s="47">
        <v>0.20757844233562406</v>
      </c>
      <c r="H35" s="47">
        <v>0.29362154392890588</v>
      </c>
      <c r="I35" s="47">
        <v>0.14148212148279346</v>
      </c>
      <c r="J35" s="47">
        <v>7.4203411329755178E-2</v>
      </c>
      <c r="K35" s="47">
        <v>9.289194088370531E-2</v>
      </c>
      <c r="L35" s="47">
        <v>9.289194088370531E-2</v>
      </c>
      <c r="M35" s="48">
        <v>3.9477518569034642E-3</v>
      </c>
      <c r="N35" s="48">
        <v>6.4853079706713775E-3</v>
      </c>
      <c r="O35" s="48">
        <v>3.9477518569034642E-3</v>
      </c>
    </row>
    <row r="36" spans="2:15" ht="17" thickBot="1" x14ac:dyDescent="0.25">
      <c r="B36" s="41"/>
      <c r="C36" s="49" t="s">
        <v>55</v>
      </c>
      <c r="D36" s="50">
        <v>1</v>
      </c>
      <c r="E36" s="50">
        <v>0.57373737373737377</v>
      </c>
      <c r="F36" s="50">
        <v>6.4957264957264962E-2</v>
      </c>
      <c r="G36" s="50">
        <v>0.23449883449883449</v>
      </c>
      <c r="H36" s="50">
        <v>0.3282051282051282</v>
      </c>
      <c r="I36" s="50">
        <v>0.16052836052836053</v>
      </c>
      <c r="J36" s="50">
        <v>8.2983682983682985E-2</v>
      </c>
      <c r="K36" s="50">
        <v>0.1048951048951049</v>
      </c>
      <c r="L36" s="50">
        <v>0.1048951048951049</v>
      </c>
      <c r="M36" s="51">
        <v>2.1645021645021645E-3</v>
      </c>
      <c r="N36" s="51">
        <v>4.329004329004329E-3</v>
      </c>
      <c r="O36" s="51">
        <v>2.1645021645021645E-3</v>
      </c>
    </row>
    <row r="37" spans="2:15" x14ac:dyDescent="0.2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52"/>
      <c r="N37" s="52"/>
      <c r="O37" s="52"/>
    </row>
    <row r="38" spans="2:15" x14ac:dyDescent="0.2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52"/>
      <c r="N38" s="52"/>
      <c r="O38" s="5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B6A52-7DDB-654F-B405-8378509E551A}">
  <dimension ref="A2:AF60"/>
  <sheetViews>
    <sheetView tabSelected="1" workbookViewId="0">
      <selection activeCell="R28" sqref="R28"/>
    </sheetView>
  </sheetViews>
  <sheetFormatPr baseColWidth="10" defaultRowHeight="16" x14ac:dyDescent="0.2"/>
  <cols>
    <col min="2" max="2" width="16.6640625" bestFit="1" customWidth="1"/>
    <col min="5" max="5" width="15.33203125" bestFit="1" customWidth="1"/>
    <col min="6" max="6" width="15.6640625" bestFit="1" customWidth="1"/>
  </cols>
  <sheetData>
    <row r="2" spans="2:32" x14ac:dyDescent="0.2">
      <c r="F2" s="15" t="s">
        <v>45</v>
      </c>
      <c r="Q2" s="12" t="s">
        <v>24</v>
      </c>
      <c r="AB2" s="12" t="s">
        <v>25</v>
      </c>
    </row>
    <row r="3" spans="2:32" ht="17" thickBot="1" x14ac:dyDescent="0.25"/>
    <row r="4" spans="2:32" x14ac:dyDescent="0.2">
      <c r="B4" s="37"/>
      <c r="C4" s="54" t="s">
        <v>26</v>
      </c>
      <c r="D4" s="55"/>
      <c r="E4" s="55"/>
      <c r="F4" s="55"/>
      <c r="G4" s="55"/>
      <c r="H4" s="55"/>
      <c r="I4" s="55"/>
      <c r="J4" s="56"/>
      <c r="M4" s="37"/>
      <c r="N4" s="54" t="s">
        <v>26</v>
      </c>
      <c r="O4" s="55"/>
      <c r="P4" s="55"/>
      <c r="Q4" s="55"/>
      <c r="R4" s="55"/>
      <c r="S4" s="55"/>
      <c r="T4" s="55"/>
      <c r="U4" s="56"/>
      <c r="X4" s="37"/>
      <c r="Y4" s="54" t="s">
        <v>26</v>
      </c>
      <c r="Z4" s="55"/>
      <c r="AA4" s="55"/>
      <c r="AB4" s="55"/>
      <c r="AC4" s="55"/>
      <c r="AD4" s="55"/>
      <c r="AE4" s="55"/>
      <c r="AF4" s="56"/>
    </row>
    <row r="5" spans="2:32" x14ac:dyDescent="0.2">
      <c r="B5" s="38" t="s">
        <v>27</v>
      </c>
      <c r="C5" s="33">
        <v>1.0179448200000001</v>
      </c>
      <c r="D5" s="34">
        <v>0.67493915999999998</v>
      </c>
      <c r="E5" s="34">
        <v>1.2929354799999999</v>
      </c>
      <c r="F5" s="34">
        <v>1.2004220699999999</v>
      </c>
      <c r="G5" s="34">
        <v>0.74814639999999999</v>
      </c>
      <c r="H5" s="34">
        <v>1.06561207</v>
      </c>
      <c r="I5" s="34"/>
      <c r="J5" s="35"/>
      <c r="M5" s="38" t="s">
        <v>27</v>
      </c>
      <c r="N5" s="33">
        <v>1.3445693000000001</v>
      </c>
      <c r="O5" s="34">
        <v>1.0534129400000001</v>
      </c>
      <c r="P5" s="34">
        <v>1.09595643</v>
      </c>
      <c r="Q5" s="34">
        <v>1.05440398</v>
      </c>
      <c r="R5" s="34">
        <v>1.2445157899999999</v>
      </c>
      <c r="S5" s="34">
        <v>0.83535446000000002</v>
      </c>
      <c r="T5" s="34">
        <v>0.61743053000000003</v>
      </c>
      <c r="U5" s="35">
        <v>0.75435655999999995</v>
      </c>
      <c r="X5" s="38" t="s">
        <v>27</v>
      </c>
      <c r="Y5" s="33">
        <v>0.97728941999999996</v>
      </c>
      <c r="Z5" s="34">
        <v>0.94285226</v>
      </c>
      <c r="AA5" s="34">
        <v>1.14903087</v>
      </c>
      <c r="AB5" s="34">
        <v>1.0373962699999999</v>
      </c>
      <c r="AC5" s="34">
        <v>1.1354507899999999</v>
      </c>
      <c r="AD5" s="34">
        <v>0.74186426999999999</v>
      </c>
      <c r="AE5" s="34">
        <v>0.61929807000000003</v>
      </c>
      <c r="AF5" s="35">
        <v>1.3968180299999999</v>
      </c>
    </row>
    <row r="6" spans="2:32" x14ac:dyDescent="0.2">
      <c r="B6" s="38" t="s">
        <v>28</v>
      </c>
      <c r="C6" s="33">
        <v>0.58454344999999996</v>
      </c>
      <c r="D6" s="34">
        <v>0.68622421</v>
      </c>
      <c r="E6" s="34">
        <v>0.33923476000000002</v>
      </c>
      <c r="F6" s="34">
        <v>0.75503865000000003</v>
      </c>
      <c r="G6" s="34">
        <v>0.50970285999999998</v>
      </c>
      <c r="H6" s="34">
        <v>0.53266128999999995</v>
      </c>
      <c r="I6" s="34">
        <v>0.24808034000000001</v>
      </c>
      <c r="J6" s="35">
        <v>0.71543878999999999</v>
      </c>
      <c r="M6" s="38" t="s">
        <v>28</v>
      </c>
      <c r="N6" s="33">
        <v>0.41624182999999998</v>
      </c>
      <c r="O6" s="34">
        <v>0.65677255999999995</v>
      </c>
      <c r="P6" s="34">
        <v>0.46538262000000002</v>
      </c>
      <c r="Q6" s="34">
        <v>0.84653082000000002</v>
      </c>
      <c r="R6" s="34">
        <v>0.86528152999999997</v>
      </c>
      <c r="S6" s="34">
        <v>0.97283156999999998</v>
      </c>
      <c r="T6" s="34">
        <v>0.90456797</v>
      </c>
      <c r="U6" s="35">
        <v>0.67449683999999999</v>
      </c>
      <c r="X6" s="38" t="s">
        <v>28</v>
      </c>
      <c r="Y6" s="33">
        <v>0.32836646000000003</v>
      </c>
      <c r="Z6" s="34">
        <v>0.99301320999999998</v>
      </c>
      <c r="AA6" s="34">
        <v>1.04451936</v>
      </c>
      <c r="AB6" s="34">
        <v>1.3872185299999999</v>
      </c>
      <c r="AC6" s="34">
        <v>2.58144975</v>
      </c>
      <c r="AD6" s="34">
        <v>0.78498710000000005</v>
      </c>
      <c r="AE6" s="34"/>
      <c r="AF6" s="35"/>
    </row>
    <row r="7" spans="2:32" x14ac:dyDescent="0.2">
      <c r="B7" s="39"/>
      <c r="C7" s="33"/>
      <c r="D7" s="34"/>
      <c r="E7" s="34"/>
      <c r="F7" s="34"/>
      <c r="G7" s="34"/>
      <c r="H7" s="34"/>
      <c r="I7" s="34"/>
      <c r="J7" s="35"/>
      <c r="M7" s="39"/>
      <c r="N7" s="33"/>
      <c r="O7" s="34"/>
      <c r="P7" s="34"/>
      <c r="Q7" s="34"/>
      <c r="R7" s="34"/>
      <c r="S7" s="34"/>
      <c r="T7" s="34"/>
      <c r="U7" s="35"/>
      <c r="X7" s="39"/>
      <c r="Y7" s="33"/>
      <c r="Z7" s="34"/>
      <c r="AA7" s="34"/>
      <c r="AB7" s="34"/>
      <c r="AC7" s="34"/>
      <c r="AD7" s="34"/>
      <c r="AE7" s="34"/>
      <c r="AF7" s="35"/>
    </row>
    <row r="8" spans="2:32" x14ac:dyDescent="0.2">
      <c r="B8" s="39"/>
      <c r="C8" s="57" t="s">
        <v>29</v>
      </c>
      <c r="D8" s="58"/>
      <c r="E8" s="58"/>
      <c r="F8" s="58"/>
      <c r="G8" s="58"/>
      <c r="H8" s="58"/>
      <c r="I8" s="58"/>
      <c r="J8" s="59"/>
      <c r="M8" s="39"/>
      <c r="N8" s="57" t="s">
        <v>29</v>
      </c>
      <c r="O8" s="58"/>
      <c r="P8" s="58"/>
      <c r="Q8" s="58"/>
      <c r="R8" s="58"/>
      <c r="S8" s="58"/>
      <c r="T8" s="58"/>
      <c r="U8" s="59"/>
      <c r="X8" s="39"/>
      <c r="Y8" s="57" t="s">
        <v>29</v>
      </c>
      <c r="Z8" s="58"/>
      <c r="AA8" s="58"/>
      <c r="AB8" s="58"/>
      <c r="AC8" s="58"/>
      <c r="AD8" s="58"/>
      <c r="AE8" s="58"/>
      <c r="AF8" s="59"/>
    </row>
    <row r="9" spans="2:32" x14ac:dyDescent="0.2">
      <c r="B9" s="38" t="s">
        <v>27</v>
      </c>
      <c r="C9" s="33">
        <v>0.96317372000000001</v>
      </c>
      <c r="D9" s="34">
        <v>0.61763668999999999</v>
      </c>
      <c r="E9" s="34">
        <v>1.1555211400000001</v>
      </c>
      <c r="F9" s="34">
        <v>1.38815665</v>
      </c>
      <c r="G9" s="34">
        <v>0.73243564999999999</v>
      </c>
      <c r="H9" s="34">
        <v>1.14307615</v>
      </c>
      <c r="I9" s="34"/>
      <c r="J9" s="35"/>
      <c r="M9" s="38" t="s">
        <v>27</v>
      </c>
      <c r="N9" s="33">
        <v>1.1460674200000001</v>
      </c>
      <c r="O9" s="34">
        <v>0.93129302000000003</v>
      </c>
      <c r="P9" s="34">
        <v>1.0015017100000001</v>
      </c>
      <c r="Q9" s="34">
        <v>1.6924127600000001</v>
      </c>
      <c r="R9" s="34">
        <v>1.4349580900000001</v>
      </c>
      <c r="S9" s="34">
        <v>0.55333646999999997</v>
      </c>
      <c r="T9" s="34">
        <v>0.65340803999999997</v>
      </c>
      <c r="U9" s="35">
        <v>0.58702248999999995</v>
      </c>
      <c r="X9" s="38" t="s">
        <v>27</v>
      </c>
      <c r="Y9" s="33">
        <v>0.80559455999999996</v>
      </c>
      <c r="Z9" s="34">
        <v>0.81800022999999999</v>
      </c>
      <c r="AA9" s="34">
        <v>1.1955120699999999</v>
      </c>
      <c r="AB9" s="34">
        <v>0.83421255999999999</v>
      </c>
      <c r="AC9" s="34">
        <v>1.24107291</v>
      </c>
      <c r="AD9" s="34">
        <v>1.4341847700000001</v>
      </c>
      <c r="AE9" s="34">
        <v>0.47420456999999999</v>
      </c>
      <c r="AF9" s="35">
        <v>1.1972183199999999</v>
      </c>
    </row>
    <row r="10" spans="2:32" x14ac:dyDescent="0.2">
      <c r="B10" s="38" t="s">
        <v>28</v>
      </c>
      <c r="C10" s="33">
        <v>0.45802125999999999</v>
      </c>
      <c r="D10" s="34">
        <v>0.53272591999999996</v>
      </c>
      <c r="E10" s="34">
        <v>0.24464350000000001</v>
      </c>
      <c r="F10" s="34">
        <v>0.65603323999999996</v>
      </c>
      <c r="G10" s="34">
        <v>0.40268114999999999</v>
      </c>
      <c r="H10" s="34">
        <v>0.41051567</v>
      </c>
      <c r="I10" s="34">
        <v>0.20748403000000001</v>
      </c>
      <c r="J10" s="35">
        <v>0.38390729000000001</v>
      </c>
      <c r="M10" s="38" t="s">
        <v>28</v>
      </c>
      <c r="N10" s="33">
        <v>0.37228770999999999</v>
      </c>
      <c r="O10" s="34">
        <v>0.61953223000000002</v>
      </c>
      <c r="P10" s="34">
        <v>0.41603483000000002</v>
      </c>
      <c r="Q10" s="34">
        <v>0.83189972999999995</v>
      </c>
      <c r="R10" s="34">
        <v>0.85284287000000003</v>
      </c>
      <c r="S10" s="34">
        <v>0.93351715000000002</v>
      </c>
      <c r="T10" s="34">
        <v>0.84641568</v>
      </c>
      <c r="U10" s="35">
        <v>0.41970381000000001</v>
      </c>
      <c r="X10" s="38" t="s">
        <v>28</v>
      </c>
      <c r="Y10" s="33">
        <v>0.32535800999999998</v>
      </c>
      <c r="Z10" s="34">
        <v>0.96820463000000001</v>
      </c>
      <c r="AA10" s="34">
        <v>1.2156636599999999</v>
      </c>
      <c r="AB10" s="34">
        <v>1.4927693200000001</v>
      </c>
      <c r="AC10" s="34">
        <v>1.5513280700000001</v>
      </c>
      <c r="AD10" s="34">
        <v>0.78132142999999998</v>
      </c>
      <c r="AE10" s="34"/>
      <c r="AF10" s="35"/>
    </row>
    <row r="11" spans="2:32" x14ac:dyDescent="0.2">
      <c r="B11" s="39"/>
      <c r="C11" s="33"/>
      <c r="D11" s="34"/>
      <c r="E11" s="34"/>
      <c r="F11" s="34"/>
      <c r="G11" s="34"/>
      <c r="H11" s="34"/>
      <c r="I11" s="34"/>
      <c r="J11" s="35"/>
      <c r="M11" s="39"/>
      <c r="N11" s="33"/>
      <c r="O11" s="34"/>
      <c r="P11" s="34"/>
      <c r="Q11" s="34"/>
      <c r="R11" s="34"/>
      <c r="S11" s="34"/>
      <c r="T11" s="34"/>
      <c r="U11" s="35"/>
      <c r="X11" s="39"/>
      <c r="Y11" s="33"/>
      <c r="Z11" s="34"/>
      <c r="AA11" s="34"/>
      <c r="AB11" s="34"/>
      <c r="AC11" s="34"/>
      <c r="AD11" s="34"/>
      <c r="AE11" s="34"/>
      <c r="AF11" s="35"/>
    </row>
    <row r="12" spans="2:32" x14ac:dyDescent="0.2">
      <c r="B12" s="39"/>
      <c r="C12" s="57" t="s">
        <v>30</v>
      </c>
      <c r="D12" s="58"/>
      <c r="E12" s="58"/>
      <c r="F12" s="58"/>
      <c r="G12" s="58"/>
      <c r="H12" s="58"/>
      <c r="I12" s="58"/>
      <c r="J12" s="59"/>
      <c r="K12" s="15"/>
      <c r="M12" s="39"/>
      <c r="N12" s="57" t="s">
        <v>30</v>
      </c>
      <c r="O12" s="58"/>
      <c r="P12" s="58"/>
      <c r="Q12" s="58"/>
      <c r="R12" s="58"/>
      <c r="S12" s="58"/>
      <c r="T12" s="58"/>
      <c r="U12" s="59"/>
      <c r="X12" s="39"/>
      <c r="Y12" s="57" t="s">
        <v>30</v>
      </c>
      <c r="Z12" s="58"/>
      <c r="AA12" s="58"/>
      <c r="AB12" s="58"/>
      <c r="AC12" s="58"/>
      <c r="AD12" s="58"/>
      <c r="AE12" s="58"/>
      <c r="AF12" s="59"/>
    </row>
    <row r="13" spans="2:32" x14ac:dyDescent="0.2">
      <c r="B13" s="38" t="s">
        <v>27</v>
      </c>
      <c r="C13" s="33">
        <v>0.98758727999999996</v>
      </c>
      <c r="D13" s="34">
        <v>0.68317583999999998</v>
      </c>
      <c r="E13" s="34">
        <v>1.26165175</v>
      </c>
      <c r="F13" s="34">
        <v>1.1954971000000001</v>
      </c>
      <c r="G13" s="34">
        <v>0.79955354999999995</v>
      </c>
      <c r="H13" s="34">
        <v>1.0725344800000001</v>
      </c>
      <c r="I13" s="34"/>
      <c r="J13" s="35"/>
      <c r="M13" s="38" t="s">
        <v>27</v>
      </c>
      <c r="N13" s="33">
        <v>1.1092025999999999</v>
      </c>
      <c r="O13" s="34">
        <v>1.04328964</v>
      </c>
      <c r="P13" s="34">
        <v>0.97147530999999998</v>
      </c>
      <c r="Q13" s="34">
        <v>1.76379313</v>
      </c>
      <c r="R13" s="34">
        <v>1.2044103399999999</v>
      </c>
      <c r="S13" s="34">
        <v>0.72333298999999995</v>
      </c>
      <c r="T13" s="34">
        <v>0.61064830000000003</v>
      </c>
      <c r="U13" s="35">
        <v>0.57384771000000001</v>
      </c>
      <c r="X13" s="38" t="s">
        <v>27</v>
      </c>
      <c r="Y13" s="33">
        <v>0.77932376000000003</v>
      </c>
      <c r="Z13" s="34">
        <v>0.84360630000000003</v>
      </c>
      <c r="AA13" s="34">
        <v>1.04676144</v>
      </c>
      <c r="AB13" s="34">
        <v>0.83391024000000002</v>
      </c>
      <c r="AC13" s="34">
        <v>1.0583945100000001</v>
      </c>
      <c r="AD13" s="34">
        <v>1.95872442</v>
      </c>
      <c r="AE13" s="34">
        <v>0.44051880999999998</v>
      </c>
      <c r="AF13" s="35">
        <v>1.03876053</v>
      </c>
    </row>
    <row r="14" spans="2:32" ht="17" thickBot="1" x14ac:dyDescent="0.25">
      <c r="B14" s="40" t="s">
        <v>28</v>
      </c>
      <c r="C14" s="36">
        <v>0.20107781999999999</v>
      </c>
      <c r="D14" s="13">
        <v>0.22874889000000001</v>
      </c>
      <c r="E14" s="13">
        <v>0.10226057</v>
      </c>
      <c r="F14" s="13">
        <v>0.35147973999999998</v>
      </c>
      <c r="G14" s="13">
        <v>0.21979188</v>
      </c>
      <c r="H14" s="13">
        <v>0.16682748</v>
      </c>
      <c r="I14" s="13">
        <v>0.13614767</v>
      </c>
      <c r="J14" s="14">
        <v>0.16706610999999999</v>
      </c>
      <c r="M14" s="40" t="s">
        <v>28</v>
      </c>
      <c r="N14" s="36">
        <v>0.33669385000000002</v>
      </c>
      <c r="O14" s="13">
        <v>0.64749069999999997</v>
      </c>
      <c r="P14" s="13">
        <v>0.26051822000000002</v>
      </c>
      <c r="Q14" s="13">
        <v>0.59867486999999997</v>
      </c>
      <c r="R14" s="13">
        <v>0.65010261000000003</v>
      </c>
      <c r="S14" s="13">
        <v>0.75247980999999997</v>
      </c>
      <c r="T14" s="13">
        <v>0.64582255</v>
      </c>
      <c r="U14" s="14">
        <v>0.33610718000000001</v>
      </c>
      <c r="X14" s="40" t="s">
        <v>28</v>
      </c>
      <c r="Y14" s="36">
        <v>0.23449373000000001</v>
      </c>
      <c r="Z14" s="13">
        <v>0.70779643000000003</v>
      </c>
      <c r="AA14" s="13">
        <v>0.81148852999999999</v>
      </c>
      <c r="AB14" s="13">
        <v>1.2029025799999999</v>
      </c>
      <c r="AC14" s="13">
        <v>1.1413145099999999</v>
      </c>
      <c r="AD14" s="13">
        <v>0.62095703999999996</v>
      </c>
      <c r="AE14" s="13"/>
      <c r="AF14" s="14"/>
    </row>
    <row r="18" spans="2:10" x14ac:dyDescent="0.2">
      <c r="B18" s="12" t="s">
        <v>48</v>
      </c>
    </row>
    <row r="20" spans="2:10" x14ac:dyDescent="0.2">
      <c r="B20" s="17" t="s">
        <v>35</v>
      </c>
      <c r="C20" s="16" t="s">
        <v>36</v>
      </c>
      <c r="D20" s="16" t="s">
        <v>37</v>
      </c>
      <c r="E20" s="16" t="s">
        <v>38</v>
      </c>
      <c r="F20" s="16" t="s">
        <v>39</v>
      </c>
      <c r="G20" s="16" t="s">
        <v>31</v>
      </c>
    </row>
    <row r="21" spans="2:10" x14ac:dyDescent="0.2">
      <c r="B21" s="17" t="s">
        <v>32</v>
      </c>
      <c r="C21" s="16">
        <v>2.6120000000000001</v>
      </c>
      <c r="D21" s="16">
        <v>8</v>
      </c>
      <c r="E21" s="16">
        <v>0.32650000000000001</v>
      </c>
      <c r="F21" s="16" t="s">
        <v>40</v>
      </c>
      <c r="G21" s="16" t="s">
        <v>41</v>
      </c>
    </row>
    <row r="22" spans="2:10" x14ac:dyDescent="0.2">
      <c r="B22" s="17" t="s">
        <v>33</v>
      </c>
      <c r="C22" s="16">
        <v>3.3660000000000001</v>
      </c>
      <c r="D22" s="16">
        <v>1</v>
      </c>
      <c r="E22" s="16">
        <v>3.3660000000000001</v>
      </c>
      <c r="F22" s="16" t="s">
        <v>42</v>
      </c>
      <c r="G22" s="16" t="s">
        <v>43</v>
      </c>
    </row>
    <row r="23" spans="2:10" x14ac:dyDescent="0.2">
      <c r="B23" s="17" t="s">
        <v>34</v>
      </c>
      <c r="C23" s="16">
        <v>2.6120000000000001</v>
      </c>
      <c r="D23" s="16">
        <v>8</v>
      </c>
      <c r="E23" s="16">
        <v>0.32650000000000001</v>
      </c>
      <c r="F23" s="16" t="s">
        <v>40</v>
      </c>
      <c r="G23" s="16" t="s">
        <v>41</v>
      </c>
    </row>
    <row r="24" spans="2:10" x14ac:dyDescent="0.2">
      <c r="B24" s="17" t="s">
        <v>44</v>
      </c>
      <c r="C24" s="16">
        <v>12.07</v>
      </c>
      <c r="D24" s="16">
        <v>114</v>
      </c>
      <c r="E24" s="16">
        <v>0.10589999999999999</v>
      </c>
      <c r="F24" s="16"/>
      <c r="G24" s="16"/>
    </row>
    <row r="25" spans="2:10" x14ac:dyDescent="0.2">
      <c r="B25" s="17"/>
      <c r="C25" s="16"/>
      <c r="D25" s="16"/>
      <c r="E25" s="16"/>
      <c r="F25" s="16"/>
      <c r="G25" s="16"/>
    </row>
    <row r="26" spans="2:10" x14ac:dyDescent="0.2">
      <c r="B26" s="17"/>
      <c r="C26" s="16"/>
      <c r="D26" s="16"/>
      <c r="E26" s="16"/>
      <c r="F26" s="16"/>
      <c r="G26" s="16"/>
    </row>
    <row r="27" spans="2:10" x14ac:dyDescent="0.2">
      <c r="B27" s="17"/>
      <c r="C27" s="16"/>
      <c r="D27" s="16"/>
      <c r="E27" s="16"/>
      <c r="F27" s="16"/>
      <c r="G27" s="16"/>
      <c r="H27" s="16"/>
      <c r="I27" s="16"/>
      <c r="J27" s="16"/>
    </row>
    <row r="28" spans="2:10" x14ac:dyDescent="0.2">
      <c r="B28" s="17" t="s">
        <v>56</v>
      </c>
      <c r="C28" s="16">
        <v>1</v>
      </c>
      <c r="D28" s="16"/>
      <c r="E28" s="16"/>
      <c r="F28" s="16"/>
      <c r="G28" s="16"/>
      <c r="H28" s="16"/>
      <c r="I28" s="16"/>
      <c r="J28" s="16"/>
    </row>
    <row r="29" spans="2:10" x14ac:dyDescent="0.2">
      <c r="B29" s="17" t="s">
        <v>57</v>
      </c>
      <c r="C29" s="16">
        <v>9</v>
      </c>
      <c r="D29" s="16"/>
      <c r="E29" s="16"/>
      <c r="F29" s="16"/>
      <c r="G29" s="16"/>
      <c r="H29" s="16"/>
      <c r="I29" s="16"/>
      <c r="J29" s="16"/>
    </row>
    <row r="30" spans="2:10" x14ac:dyDescent="0.2">
      <c r="B30" s="17" t="s">
        <v>58</v>
      </c>
      <c r="C30" s="16">
        <v>0.05</v>
      </c>
      <c r="D30" s="16"/>
      <c r="E30" s="16"/>
      <c r="F30" s="16"/>
      <c r="G30" s="16"/>
      <c r="H30" s="16"/>
      <c r="I30" s="16"/>
      <c r="J30" s="16"/>
    </row>
    <row r="31" spans="2:10" x14ac:dyDescent="0.2">
      <c r="B31" s="17"/>
      <c r="C31" s="16"/>
      <c r="D31" s="16"/>
      <c r="E31" s="16"/>
      <c r="F31" s="16"/>
      <c r="G31" s="16"/>
      <c r="H31" s="16"/>
      <c r="I31" s="16"/>
      <c r="J31" s="16"/>
    </row>
    <row r="32" spans="2:10" x14ac:dyDescent="0.2">
      <c r="B32" s="17" t="s">
        <v>59</v>
      </c>
      <c r="C32" s="16" t="s">
        <v>60</v>
      </c>
      <c r="D32" s="16" t="s">
        <v>61</v>
      </c>
      <c r="E32" s="16" t="s">
        <v>62</v>
      </c>
      <c r="F32" s="16" t="s">
        <v>63</v>
      </c>
      <c r="G32" s="16" t="s">
        <v>64</v>
      </c>
      <c r="H32" s="16"/>
      <c r="I32" s="16"/>
      <c r="J32" s="16"/>
    </row>
    <row r="33" spans="1:10" x14ac:dyDescent="0.2">
      <c r="B33" s="17"/>
      <c r="C33" s="16"/>
      <c r="D33" s="16"/>
      <c r="E33" s="16"/>
      <c r="F33" s="16"/>
      <c r="G33" s="16"/>
      <c r="H33" s="16"/>
      <c r="I33" s="16"/>
      <c r="J33" s="16"/>
    </row>
    <row r="34" spans="1:10" x14ac:dyDescent="0.2">
      <c r="B34" s="17" t="s">
        <v>65</v>
      </c>
      <c r="C34" s="16"/>
      <c r="D34" s="16"/>
      <c r="E34" s="16"/>
      <c r="F34" s="16"/>
      <c r="G34" s="16"/>
      <c r="H34" s="16"/>
      <c r="I34" s="16"/>
      <c r="J34" s="16"/>
    </row>
    <row r="35" spans="1:10" x14ac:dyDescent="0.2">
      <c r="A35" t="s">
        <v>91</v>
      </c>
      <c r="B35" s="17" t="s">
        <v>26</v>
      </c>
      <c r="C35" s="16">
        <v>0.4536</v>
      </c>
      <c r="D35" s="16" t="s">
        <v>66</v>
      </c>
      <c r="E35" s="16" t="s">
        <v>67</v>
      </c>
      <c r="F35" s="16" t="s">
        <v>68</v>
      </c>
      <c r="G35" s="16">
        <v>9.5699999999999993E-2</v>
      </c>
      <c r="H35" s="16"/>
      <c r="I35" s="16"/>
      <c r="J35" s="16"/>
    </row>
    <row r="36" spans="1:10" x14ac:dyDescent="0.2">
      <c r="B36" s="17" t="s">
        <v>29</v>
      </c>
      <c r="C36" s="16">
        <v>0.58799999999999997</v>
      </c>
      <c r="D36" s="16" t="s">
        <v>69</v>
      </c>
      <c r="E36" s="16" t="s">
        <v>70</v>
      </c>
      <c r="F36" s="16" t="s">
        <v>71</v>
      </c>
      <c r="G36" s="16">
        <v>0.01</v>
      </c>
      <c r="H36" s="16"/>
      <c r="I36" s="16"/>
      <c r="J36" s="16"/>
    </row>
    <row r="37" spans="1:10" x14ac:dyDescent="0.2">
      <c r="B37" s="17" t="s">
        <v>30</v>
      </c>
      <c r="C37" s="16">
        <v>0.80330000000000001</v>
      </c>
      <c r="D37" s="16" t="s">
        <v>72</v>
      </c>
      <c r="E37" s="16" t="s">
        <v>70</v>
      </c>
      <c r="F37" s="16" t="s">
        <v>73</v>
      </c>
      <c r="G37" s="16">
        <v>1E-4</v>
      </c>
      <c r="H37" s="16"/>
      <c r="I37" s="16"/>
      <c r="J37" s="16"/>
    </row>
    <row r="38" spans="1:10" x14ac:dyDescent="0.2">
      <c r="A38" t="s">
        <v>24</v>
      </c>
      <c r="B38" s="17" t="s">
        <v>26</v>
      </c>
      <c r="C38" s="16">
        <v>0.2747</v>
      </c>
      <c r="D38" s="16" t="s">
        <v>74</v>
      </c>
      <c r="E38" s="16" t="s">
        <v>67</v>
      </c>
      <c r="F38" s="16" t="s">
        <v>68</v>
      </c>
      <c r="G38" s="16">
        <v>0.58889999999999998</v>
      </c>
      <c r="H38" s="16"/>
      <c r="I38" s="16"/>
      <c r="J38" s="16"/>
    </row>
    <row r="39" spans="1:10" x14ac:dyDescent="0.2">
      <c r="B39" s="17" t="s">
        <v>29</v>
      </c>
      <c r="C39" s="16">
        <v>0.33850000000000002</v>
      </c>
      <c r="D39" s="16" t="s">
        <v>75</v>
      </c>
      <c r="E39" s="16" t="s">
        <v>67</v>
      </c>
      <c r="F39" s="16" t="s">
        <v>68</v>
      </c>
      <c r="G39" s="16">
        <v>0.30590000000000001</v>
      </c>
      <c r="H39" s="16"/>
      <c r="I39" s="16"/>
      <c r="J39" s="16"/>
    </row>
    <row r="40" spans="1:10" x14ac:dyDescent="0.2">
      <c r="B40" s="17" t="s">
        <v>30</v>
      </c>
      <c r="C40" s="16">
        <v>0.47149999999999997</v>
      </c>
      <c r="D40" s="16" t="s">
        <v>77</v>
      </c>
      <c r="E40" s="16" t="s">
        <v>70</v>
      </c>
      <c r="F40" s="16" t="s">
        <v>78</v>
      </c>
      <c r="G40" s="16">
        <v>3.9800000000000002E-2</v>
      </c>
      <c r="H40" s="16"/>
      <c r="I40" s="16"/>
      <c r="J40" s="16"/>
    </row>
    <row r="41" spans="1:10" x14ac:dyDescent="0.2">
      <c r="A41" t="s">
        <v>92</v>
      </c>
      <c r="B41" s="17" t="s">
        <v>26</v>
      </c>
      <c r="C41" s="16">
        <v>-0.18659999999999999</v>
      </c>
      <c r="D41" s="16" t="s">
        <v>79</v>
      </c>
      <c r="E41" s="16" t="s">
        <v>67</v>
      </c>
      <c r="F41" s="16" t="s">
        <v>68</v>
      </c>
      <c r="G41" s="16">
        <v>0.95450000000000002</v>
      </c>
      <c r="H41" s="16"/>
      <c r="I41" s="16"/>
      <c r="J41" s="16"/>
    </row>
    <row r="42" spans="1:10" x14ac:dyDescent="0.2">
      <c r="B42" s="17" t="s">
        <v>29</v>
      </c>
      <c r="C42" s="16">
        <v>-5.577E-2</v>
      </c>
      <c r="D42" s="16" t="s">
        <v>81</v>
      </c>
      <c r="E42" s="16" t="s">
        <v>67</v>
      </c>
      <c r="F42" s="16" t="s">
        <v>68</v>
      </c>
      <c r="G42" s="16" t="s">
        <v>82</v>
      </c>
      <c r="H42" s="16"/>
      <c r="I42" s="16"/>
      <c r="J42" s="16"/>
    </row>
    <row r="43" spans="1:10" x14ac:dyDescent="0.2">
      <c r="B43" s="17" t="s">
        <v>30</v>
      </c>
      <c r="C43" s="16">
        <v>0.2135</v>
      </c>
      <c r="D43" s="16" t="s">
        <v>83</v>
      </c>
      <c r="E43" s="16" t="s">
        <v>67</v>
      </c>
      <c r="F43" s="16" t="s">
        <v>68</v>
      </c>
      <c r="G43" s="16">
        <v>0.90139999999999998</v>
      </c>
      <c r="H43" s="16"/>
      <c r="I43" s="16"/>
      <c r="J43" s="16"/>
    </row>
    <row r="44" spans="1:10" x14ac:dyDescent="0.2">
      <c r="B44" s="17"/>
      <c r="C44" s="16"/>
      <c r="D44" s="16"/>
      <c r="E44" s="16"/>
      <c r="F44" s="16"/>
      <c r="G44" s="16"/>
      <c r="H44" s="16"/>
      <c r="I44" s="16"/>
      <c r="J44" s="16"/>
    </row>
    <row r="45" spans="1:10" x14ac:dyDescent="0.2">
      <c r="B45" s="17"/>
      <c r="C45" s="16"/>
      <c r="D45" s="16"/>
      <c r="E45" s="16"/>
      <c r="F45" s="16"/>
      <c r="G45" s="16"/>
      <c r="H45" s="16"/>
      <c r="I45" s="16"/>
      <c r="J45" s="16"/>
    </row>
    <row r="46" spans="1:10" x14ac:dyDescent="0.2">
      <c r="B46" s="17" t="s">
        <v>84</v>
      </c>
      <c r="C46" s="16" t="s">
        <v>85</v>
      </c>
      <c r="D46" s="16" t="s">
        <v>86</v>
      </c>
      <c r="E46" s="16" t="s">
        <v>60</v>
      </c>
      <c r="F46" s="16" t="s">
        <v>87</v>
      </c>
      <c r="G46" s="16" t="s">
        <v>88</v>
      </c>
      <c r="H46" s="16" t="s">
        <v>89</v>
      </c>
      <c r="I46" s="16" t="s">
        <v>90</v>
      </c>
      <c r="J46" s="16" t="s">
        <v>37</v>
      </c>
    </row>
    <row r="47" spans="1:10" x14ac:dyDescent="0.2">
      <c r="B47" s="17"/>
      <c r="C47" s="16"/>
      <c r="D47" s="16"/>
      <c r="E47" s="16"/>
      <c r="F47" s="16"/>
      <c r="G47" s="16"/>
      <c r="H47" s="16"/>
      <c r="I47" s="16"/>
      <c r="J47" s="16"/>
    </row>
    <row r="48" spans="1:10" x14ac:dyDescent="0.2">
      <c r="B48" s="17" t="s">
        <v>65</v>
      </c>
      <c r="C48" s="16"/>
      <c r="D48" s="16"/>
      <c r="E48" s="16"/>
      <c r="F48" s="16"/>
      <c r="G48" s="16"/>
      <c r="H48" s="16"/>
      <c r="I48" s="16"/>
      <c r="J48" s="16"/>
    </row>
    <row r="49" spans="2:10" x14ac:dyDescent="0.2">
      <c r="B49" s="17" t="s">
        <v>26</v>
      </c>
      <c r="C49" s="16">
        <v>1</v>
      </c>
      <c r="D49" s="16">
        <v>0.5464</v>
      </c>
      <c r="E49" s="16">
        <v>0.4536</v>
      </c>
      <c r="F49" s="16">
        <v>0.17580000000000001</v>
      </c>
      <c r="G49" s="16">
        <v>6</v>
      </c>
      <c r="H49" s="16">
        <v>8</v>
      </c>
      <c r="I49" s="16">
        <v>2.581</v>
      </c>
      <c r="J49" s="16">
        <v>114</v>
      </c>
    </row>
    <row r="50" spans="2:10" x14ac:dyDescent="0.2">
      <c r="B50" s="17" t="s">
        <v>29</v>
      </c>
      <c r="C50" s="16">
        <v>1</v>
      </c>
      <c r="D50" s="16">
        <v>0.41199999999999998</v>
      </c>
      <c r="E50" s="16">
        <v>0.58799999999999997</v>
      </c>
      <c r="F50" s="16">
        <v>0.17580000000000001</v>
      </c>
      <c r="G50" s="16">
        <v>6</v>
      </c>
      <c r="H50" s="16">
        <v>8</v>
      </c>
      <c r="I50" s="16">
        <v>3.3460000000000001</v>
      </c>
      <c r="J50" s="16">
        <v>114</v>
      </c>
    </row>
    <row r="51" spans="2:10" x14ac:dyDescent="0.2">
      <c r="B51" s="17" t="s">
        <v>30</v>
      </c>
      <c r="C51" s="16">
        <v>1</v>
      </c>
      <c r="D51" s="16">
        <v>0.19670000000000001</v>
      </c>
      <c r="E51" s="16">
        <v>0.80330000000000001</v>
      </c>
      <c r="F51" s="16">
        <v>0.17580000000000001</v>
      </c>
      <c r="G51" s="16">
        <v>6</v>
      </c>
      <c r="H51" s="16">
        <v>8</v>
      </c>
      <c r="I51" s="16">
        <v>4.5709999999999997</v>
      </c>
      <c r="J51" s="16">
        <v>114</v>
      </c>
    </row>
    <row r="52" spans="2:10" x14ac:dyDescent="0.2">
      <c r="B52" s="17" t="s">
        <v>26</v>
      </c>
      <c r="C52" s="16">
        <v>1</v>
      </c>
      <c r="D52" s="16">
        <v>0.72529999999999994</v>
      </c>
      <c r="E52" s="16">
        <v>0.2747</v>
      </c>
      <c r="F52" s="16">
        <v>0.16270000000000001</v>
      </c>
      <c r="G52" s="16">
        <v>8</v>
      </c>
      <c r="H52" s="16">
        <v>8</v>
      </c>
      <c r="I52" s="16">
        <v>1.6879999999999999</v>
      </c>
      <c r="J52" s="16">
        <v>114</v>
      </c>
    </row>
    <row r="53" spans="2:10" x14ac:dyDescent="0.2">
      <c r="B53" s="17" t="s">
        <v>29</v>
      </c>
      <c r="C53" s="16">
        <v>1</v>
      </c>
      <c r="D53" s="16">
        <v>0.66149999999999998</v>
      </c>
      <c r="E53" s="16">
        <v>0.33850000000000002</v>
      </c>
      <c r="F53" s="16">
        <v>0.16270000000000001</v>
      </c>
      <c r="G53" s="16">
        <v>8</v>
      </c>
      <c r="H53" s="16">
        <v>8</v>
      </c>
      <c r="I53" s="16">
        <v>2.08</v>
      </c>
      <c r="J53" s="16">
        <v>114</v>
      </c>
    </row>
    <row r="54" spans="2:10" x14ac:dyDescent="0.2">
      <c r="B54" s="17" t="s">
        <v>76</v>
      </c>
      <c r="C54" s="16">
        <v>1</v>
      </c>
      <c r="D54" s="16">
        <v>0.52849999999999997</v>
      </c>
      <c r="E54" s="16">
        <v>0.47149999999999997</v>
      </c>
      <c r="F54" s="16">
        <v>0.16270000000000001</v>
      </c>
      <c r="G54" s="16">
        <v>8</v>
      </c>
      <c r="H54" s="16">
        <v>8</v>
      </c>
      <c r="I54" s="16">
        <v>2.8980000000000001</v>
      </c>
      <c r="J54" s="16">
        <v>114</v>
      </c>
    </row>
    <row r="55" spans="2:10" x14ac:dyDescent="0.2">
      <c r="B55" s="17" t="s">
        <v>26</v>
      </c>
      <c r="C55" s="16">
        <v>1</v>
      </c>
      <c r="D55" s="16">
        <v>1.1870000000000001</v>
      </c>
      <c r="E55" s="16">
        <v>-0.18659999999999999</v>
      </c>
      <c r="F55" s="16">
        <v>0.17580000000000001</v>
      </c>
      <c r="G55" s="16">
        <v>8</v>
      </c>
      <c r="H55" s="16">
        <v>6</v>
      </c>
      <c r="I55" s="16">
        <v>1.0620000000000001</v>
      </c>
      <c r="J55" s="16">
        <v>114</v>
      </c>
    </row>
    <row r="56" spans="2:10" x14ac:dyDescent="0.2">
      <c r="B56" s="17" t="s">
        <v>80</v>
      </c>
      <c r="C56" s="16">
        <v>1</v>
      </c>
      <c r="D56" s="16">
        <v>1.056</v>
      </c>
      <c r="E56" s="16">
        <v>-5.577E-2</v>
      </c>
      <c r="F56" s="16">
        <v>0.17580000000000001</v>
      </c>
      <c r="G56" s="16">
        <v>8</v>
      </c>
      <c r="H56" s="16">
        <v>6</v>
      </c>
      <c r="I56" s="16">
        <v>0.31730000000000003</v>
      </c>
      <c r="J56" s="16">
        <v>114</v>
      </c>
    </row>
    <row r="57" spans="2:10" x14ac:dyDescent="0.2">
      <c r="B57" s="17" t="s">
        <v>30</v>
      </c>
      <c r="C57" s="16">
        <v>1</v>
      </c>
      <c r="D57" s="16">
        <v>0.78649999999999998</v>
      </c>
      <c r="E57" s="16">
        <v>0.2135</v>
      </c>
      <c r="F57" s="16">
        <v>0.17580000000000001</v>
      </c>
      <c r="G57" s="16">
        <v>8</v>
      </c>
      <c r="H57" s="16">
        <v>6</v>
      </c>
      <c r="I57" s="16">
        <v>1.2150000000000001</v>
      </c>
      <c r="J57" s="16">
        <v>114</v>
      </c>
    </row>
    <row r="58" spans="2:10" x14ac:dyDescent="0.2">
      <c r="B58" s="17"/>
      <c r="C58" s="16"/>
      <c r="D58" s="16"/>
      <c r="E58" s="16"/>
      <c r="F58" s="16"/>
      <c r="G58" s="16"/>
      <c r="H58" s="16"/>
      <c r="I58" s="16"/>
      <c r="J58" s="16"/>
    </row>
    <row r="59" spans="2:10" x14ac:dyDescent="0.2">
      <c r="B59" s="17"/>
      <c r="C59" s="16"/>
      <c r="D59" s="16"/>
      <c r="E59" s="16"/>
      <c r="F59" s="16"/>
      <c r="G59" s="16"/>
      <c r="H59" s="16"/>
      <c r="I59" s="16"/>
      <c r="J59" s="16"/>
    </row>
    <row r="60" spans="2:10" x14ac:dyDescent="0.2">
      <c r="B60" s="17"/>
      <c r="C60" s="16"/>
      <c r="D60" s="16"/>
      <c r="E60" s="16"/>
      <c r="F60" s="16"/>
      <c r="G60" s="16"/>
      <c r="H60" s="16"/>
      <c r="I60" s="16"/>
      <c r="J60" s="16"/>
    </row>
  </sheetData>
  <mergeCells count="9">
    <mergeCell ref="Y4:AF4"/>
    <mergeCell ref="Y8:AF8"/>
    <mergeCell ref="Y12:AF12"/>
    <mergeCell ref="C4:J4"/>
    <mergeCell ref="C8:J8"/>
    <mergeCell ref="C12:J12"/>
    <mergeCell ref="N4:U4"/>
    <mergeCell ref="N8:U8"/>
    <mergeCell ref="N12:U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 a</vt:lpstr>
      <vt:lpstr>4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Bonekamp</dc:creator>
  <cp:lastModifiedBy>Nina Bonekamp</cp:lastModifiedBy>
  <dcterms:created xsi:type="dcterms:W3CDTF">2020-04-07T19:12:49Z</dcterms:created>
  <dcterms:modified xsi:type="dcterms:W3CDTF">2020-10-05T07:42:10Z</dcterms:modified>
</cp:coreProperties>
</file>